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1505"/>
  </bookViews>
  <sheets>
    <sheet name="2018 г." sheetId="1" r:id="rId1"/>
  </sheets>
  <calcPr calcId="124519"/>
</workbook>
</file>

<file path=xl/calcChain.xml><?xml version="1.0" encoding="utf-8"?>
<calcChain xmlns="http://schemas.openxmlformats.org/spreadsheetml/2006/main">
  <c r="E13" i="1"/>
  <c r="E15" s="1"/>
  <c r="D13"/>
  <c r="C14"/>
  <c r="C12"/>
  <c r="C5"/>
  <c r="F13" l="1"/>
  <c r="C13" s="1"/>
  <c r="C6" s="1"/>
  <c r="C15" s="1"/>
  <c r="F10"/>
  <c r="C10" s="1"/>
  <c r="F9"/>
  <c r="F7" l="1"/>
  <c r="F6" s="1"/>
  <c r="C9"/>
  <c r="C17"/>
  <c r="D5"/>
  <c r="E5" s="1"/>
  <c r="F5" s="1"/>
  <c r="G5" s="1"/>
  <c r="D16"/>
  <c r="G11" l="1"/>
  <c r="F15"/>
  <c r="E16"/>
  <c r="D15"/>
  <c r="C11" l="1"/>
  <c r="G7"/>
  <c r="G6" s="1"/>
  <c r="G16" l="1"/>
  <c r="G15"/>
  <c r="F16"/>
</calcChain>
</file>

<file path=xl/sharedStrings.xml><?xml version="1.0" encoding="utf-8"?>
<sst xmlns="http://schemas.openxmlformats.org/spreadsheetml/2006/main" count="24" uniqueCount="21">
  <si>
    <t>ОАО "Пятигорские электрические сети"</t>
  </si>
  <si>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</si>
  <si>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</si>
  <si>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</si>
  <si>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</si>
  <si>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</si>
  <si>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</si>
  <si>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</si>
  <si>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</si>
  <si>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</si>
  <si>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</si>
  <si>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</si>
  <si>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</si>
  <si>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</si>
  <si>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 xml:space="preserve">Полезный отпуск из сети 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</si>
  <si>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</si>
  <si>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</si>
  <si>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</si>
  <si>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поступление из филиала ПАО "МРСК СК - "Ставропольэнерго"</t>
  </si>
  <si>
    <t xml:space="preserve">Баланс электрической энергии  ОАО "Пятигорские электрические сети" по уровням напряжения, используемый для ценообразования на 2018 г. 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</si>
  <si>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2018 г.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</si>
</sst>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36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B25" sqref="B25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1" t="s">
        <v>19</v>
      </c>
      <c r="B1" s="31"/>
      <c r="C1" s="31"/>
      <c r="D1" s="31"/>
      <c r="E1" s="31"/>
      <c r="F1" s="31"/>
      <c r="G1" s="31"/>
    </row>
    <row r="2" spans="1:7" ht="15" customHeight="1">
      <c r="A2" s="32" t="s">
        <v>1</v>
      </c>
      <c r="B2" s="32" t="s">
        <v>2</v>
      </c>
      <c r="C2" s="28" t="s">
        <v>20</v>
      </c>
      <c r="D2" s="29"/>
      <c r="E2" s="29"/>
      <c r="F2" s="29"/>
      <c r="G2" s="30"/>
    </row>
    <row r="3" spans="1:7" ht="15" customHeight="1">
      <c r="A3" s="33"/>
      <c r="B3" s="33"/>
      <c r="C3" s="25" t="s">
        <v>16</v>
      </c>
      <c r="D3" s="26"/>
      <c r="E3" s="26"/>
      <c r="F3" s="26"/>
      <c r="G3" s="27"/>
    </row>
    <row r="4" spans="1:7">
      <c r="A4" s="34"/>
      <c r="B4" s="35"/>
      <c r="C4" s="4" t="s">
        <v>3</v>
      </c>
      <c r="D4" s="5" t="s">
        <v>4</v>
      </c>
      <c r="E4" s="5" t="s">
        <v>5</v>
      </c>
      <c r="F4" s="5" t="s">
        <v>6</v>
      </c>
      <c r="G4" s="6" t="s">
        <v>7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8</v>
      </c>
      <c r="B6" s="10" t="s">
        <v>9</v>
      </c>
      <c r="C6" s="18">
        <f>C12+C13</f>
        <v>551.13</v>
      </c>
      <c r="D6" s="11">
        <v>62.07</v>
      </c>
      <c r="E6" s="11">
        <v>49.441000000000003</v>
      </c>
      <c r="F6" s="11">
        <f>F12+F13+F7</f>
        <v>485.41300000000001</v>
      </c>
      <c r="G6" s="12">
        <f>G12+G13+G7</f>
        <v>290.28800000000001</v>
      </c>
    </row>
    <row r="7" spans="1:7">
      <c r="A7" s="9"/>
      <c r="B7" s="10" t="s">
        <v>10</v>
      </c>
      <c r="C7" s="18"/>
      <c r="D7" s="11"/>
      <c r="E7" s="11"/>
      <c r="F7" s="11">
        <f>SUM(F9:F11)</f>
        <v>45.794000000000004</v>
      </c>
      <c r="G7" s="12">
        <f>SUM(G9:G11)</f>
        <v>290.28800000000001</v>
      </c>
    </row>
    <row r="8" spans="1:7">
      <c r="A8" s="9"/>
      <c r="B8" s="10" t="s">
        <v>11</v>
      </c>
      <c r="C8" s="18"/>
      <c r="D8" s="11"/>
      <c r="E8" s="11"/>
      <c r="F8" s="11"/>
      <c r="G8" s="12"/>
    </row>
    <row r="9" spans="1:7">
      <c r="A9" s="9"/>
      <c r="B9" s="10" t="s">
        <v>4</v>
      </c>
      <c r="C9" s="18">
        <f>SUM(D9:G9)</f>
        <v>1.142000000000003</v>
      </c>
      <c r="D9" s="11"/>
      <c r="E9" s="11"/>
      <c r="F9" s="11">
        <f>D13-D14-D17</f>
        <v>1.142000000000003</v>
      </c>
      <c r="G9" s="12"/>
    </row>
    <row r="10" spans="1:7">
      <c r="A10" s="9"/>
      <c r="B10" s="10" t="s">
        <v>5</v>
      </c>
      <c r="C10" s="18">
        <f>SUM(D10:F10)</f>
        <v>44.652000000000001</v>
      </c>
      <c r="D10" s="11"/>
      <c r="E10" s="13"/>
      <c r="F10" s="11">
        <f>E13-E14-E17</f>
        <v>44.652000000000001</v>
      </c>
      <c r="G10" s="14"/>
    </row>
    <row r="11" spans="1:7">
      <c r="A11" s="9"/>
      <c r="B11" s="10" t="s">
        <v>6</v>
      </c>
      <c r="C11" s="18">
        <f>SUM(D11:G11)</f>
        <v>290.28800000000001</v>
      </c>
      <c r="D11" s="11"/>
      <c r="E11" s="11"/>
      <c r="F11" s="11"/>
      <c r="G11" s="12">
        <f>F6-F14-F17</f>
        <v>290.28800000000001</v>
      </c>
    </row>
    <row r="12" spans="1:7" ht="25.5">
      <c r="A12" s="9"/>
      <c r="B12" s="10" t="s">
        <v>17</v>
      </c>
      <c r="C12" s="18">
        <f t="shared" ref="C12:C13" si="1">SUM(D12:G12)</f>
        <v>84.25</v>
      </c>
      <c r="D12" s="11"/>
      <c r="E12" s="11"/>
      <c r="F12" s="11">
        <v>84.25</v>
      </c>
      <c r="G12" s="12"/>
    </row>
    <row r="13" spans="1:7" ht="25.5">
      <c r="A13" s="9"/>
      <c r="B13" s="10" t="s">
        <v>18</v>
      </c>
      <c r="C13" s="18">
        <f t="shared" si="1"/>
        <v>466.88</v>
      </c>
      <c r="D13" s="11">
        <f>D6</f>
        <v>62.07</v>
      </c>
      <c r="E13" s="11">
        <f>E6</f>
        <v>49.441000000000003</v>
      </c>
      <c r="F13" s="11">
        <f>551.13-F12-D13-E13</f>
        <v>355.36900000000003</v>
      </c>
      <c r="G13" s="12"/>
    </row>
    <row r="14" spans="1:7">
      <c r="A14" s="9">
        <v>2</v>
      </c>
      <c r="B14" s="10" t="s">
        <v>12</v>
      </c>
      <c r="C14" s="18">
        <f>SUM(D14:G14)</f>
        <v>72.950999999999993</v>
      </c>
      <c r="D14" s="11">
        <v>1.5249999999999999</v>
      </c>
      <c r="E14" s="11">
        <v>2.677</v>
      </c>
      <c r="F14" s="11">
        <v>38.570999999999998</v>
      </c>
      <c r="G14" s="12">
        <v>30.178000000000001</v>
      </c>
    </row>
    <row r="15" spans="1:7">
      <c r="A15" s="9"/>
      <c r="B15" s="10" t="s">
        <v>13</v>
      </c>
      <c r="C15" s="19">
        <f>C14/C6</f>
        <v>0.13236622938326709</v>
      </c>
      <c r="D15" s="15">
        <f>D14/D13</f>
        <v>2.4569034960528435E-2</v>
      </c>
      <c r="E15" s="15">
        <f>E14/E13</f>
        <v>5.4145344956614952E-2</v>
      </c>
      <c r="F15" s="16">
        <f>F14/F6</f>
        <v>7.9460171029618068E-2</v>
      </c>
      <c r="G15" s="17">
        <f>G14/G6</f>
        <v>0.10395882709584964</v>
      </c>
    </row>
    <row r="16" spans="1:7">
      <c r="A16" s="9">
        <v>3</v>
      </c>
      <c r="B16" s="10" t="s">
        <v>14</v>
      </c>
      <c r="C16" s="18"/>
      <c r="D16" s="11">
        <f>D6-D14</f>
        <v>60.545000000000002</v>
      </c>
      <c r="E16" s="11">
        <f>E6-E14</f>
        <v>46.764000000000003</v>
      </c>
      <c r="F16" s="11">
        <f>F6-F14</f>
        <v>446.84199999999998</v>
      </c>
      <c r="G16" s="12">
        <f>G6-G14</f>
        <v>260.11</v>
      </c>
    </row>
    <row r="17" spans="1:7" ht="30" customHeight="1" thickBot="1">
      <c r="A17" s="23" t="s">
        <v>15</v>
      </c>
      <c r="B17" s="24" t="s">
        <v>0</v>
      </c>
      <c r="C17" s="20">
        <f>SUM(D17:G17)</f>
        <v>478.17900000000003</v>
      </c>
      <c r="D17" s="21">
        <v>59.402999999999999</v>
      </c>
      <c r="E17" s="21">
        <v>2.1120000000000001</v>
      </c>
      <c r="F17" s="21">
        <v>156.554</v>
      </c>
      <c r="G17" s="22">
        <v>260.11</v>
      </c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2018-03-01T11:02:02Z</dcterms:modified>
</cp:coreProperties>
</file>