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Утвержденная 04.09.2024\4. ОТЧЕТ ОБ ИСПОЛНЕНИИ ИП на сайт\4 кв 2024 (ИП утв. в 2024г)\Паспорта проектов\"/>
    </mc:Choice>
  </mc:AlternateContent>
  <xr:revisionPtr revIDLastSave="0" documentId="13_ncr:1_{661C1B22-97BD-45C0-8A2D-660FA2E39A9D}" xr6:coauthVersionLast="47" xr6:coauthVersionMax="47" xr10:uidLastSave="{00000000-0000-0000-0000-000000000000}"/>
  <bookViews>
    <workbookView xWindow="16470" yWindow="90" windowWidth="12300" windowHeight="1534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<sst xmlns="http://schemas.openxmlformats.org/spreadsheetml/2006/main" count="105" uniqueCount="77">
  <si>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</si>
  <si>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</si>
  <si>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</si>
  <si>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</si>
  <si>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</si>
  <si>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</si>
  <si>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</si>
  <si>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</si>
  <si>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</si>
  <si>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</si>
  <si>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</si>
  <si>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</si>
  <si>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</si>
  <si>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</si>
  <si>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</si>
  <si>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</si>
  <si>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</si>
  <si>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</si>
  <si>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</si>
  <si>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</si>
  <si>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</si>
  <si>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</si>
  <si>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</si>
  <si>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</si>
  <si>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</si>
  <si>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</si>
  <si>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</si>
  <si>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</si>
  <si>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</si>
  <si>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</si>
  <si>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</si>
  <si>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</si>
  <si>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</si>
  <si>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</si>
  <si>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</si>
  <si>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</si>
  <si>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</si>
  <si>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</si>
  <si>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</si>
  <si>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</si>
  <si>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</si>
  <si>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</si>
  <si>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</si>
  <si>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</si>
  <si>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</si>
  <si>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</si>
  <si>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</si>
  <si>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</si>
  <si>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</si>
  <si>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</si>
  <si>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</si>
  <si>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</si>
  <si>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</si>
  <si>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</si>
  <si>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</si>
  <si>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</si>
  <si>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</si>
  <si>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</si>
  <si>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</si>
  <si>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</si>
  <si>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</si>
  <si>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</si>
  <si>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</si>
  <si>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</si>
  <si>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</si>
  <si>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</si>
  <si>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</si>
  <si>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</si>
  <si>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</si>
  <si>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19</t>
  </si>
  <si>
    <t>на 2024-2027 гг.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</si>
  <si>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</si>
  <si>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</si>
  <si>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</si>
  <si>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4 квартал 2024</t>
  </si>
  <si>
    <t xml:space="preserve"> пр-т Калинина д.2 корп.4</t>
  </si>
  <si>
    <t>Идентификатор инвестиционного проекта: J_PES-2024_020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</si>
</sst>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L91"/>
  <sheetViews>
    <sheetView tabSelected="1" view="pageBreakPreview" zoomScaleNormal="100" zoomScaleSheetLayoutView="100" workbookViewId="0">
      <selection activeCell="H38" sqref="H38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1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2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36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75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76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3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73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4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35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5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6</v>
      </c>
      <c r="D24" s="27"/>
      <c r="E24" s="34" t="s">
        <v>8</v>
      </c>
      <c r="F24" s="35"/>
      <c r="G24" s="26" t="s">
        <v>9</v>
      </c>
    </row>
    <row r="25" spans="1:10" ht="31.5" customHeight="1" x14ac:dyDescent="0.25">
      <c r="A25" s="31"/>
      <c r="B25" s="32"/>
      <c r="C25" s="28" t="s">
        <v>7</v>
      </c>
      <c r="D25" s="28"/>
      <c r="E25" s="36"/>
      <c r="F25" s="37"/>
      <c r="G25" s="26"/>
    </row>
    <row r="26" spans="1:10" x14ac:dyDescent="0.25">
      <c r="A26" s="22" t="s">
        <v>10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11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12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13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2" t="s">
        <v>49</v>
      </c>
      <c r="C33" s="23"/>
      <c r="D33" s="23"/>
      <c r="E33" s="24"/>
      <c r="F33" s="6" t="s">
        <v>18</v>
      </c>
      <c r="G33" s="7">
        <v>78</v>
      </c>
    </row>
    <row r="34" spans="1:9" ht="48" customHeight="1" x14ac:dyDescent="0.25">
      <c r="A34" s="6">
        <f>A33+1</f>
        <v>2</v>
      </c>
      <c r="B34" s="22" t="s">
        <v>50</v>
      </c>
      <c r="C34" s="23"/>
      <c r="D34" s="23"/>
      <c r="E34" s="24"/>
      <c r="F34" s="6" t="s">
        <v>18</v>
      </c>
      <c r="G34" s="7">
        <v>4</v>
      </c>
    </row>
    <row r="35" spans="1:9" ht="58.5" customHeight="1" x14ac:dyDescent="0.25">
      <c r="A35" s="6">
        <f t="shared" ref="A35" si="0">A34+1</f>
        <v>3</v>
      </c>
      <c r="B35" s="22" t="s">
        <v>51</v>
      </c>
      <c r="C35" s="23"/>
      <c r="D35" s="23"/>
      <c r="E35" s="24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2" t="s">
        <v>56</v>
      </c>
      <c r="C36" s="23"/>
      <c r="D36" s="23"/>
      <c r="E36" s="24"/>
      <c r="F36" s="6" t="s">
        <v>38</v>
      </c>
      <c r="G36" s="8">
        <f>SUM(G37:G40)</f>
        <v>931.48392999999999</v>
      </c>
    </row>
    <row r="37" spans="1:9" ht="48.75" customHeight="1" x14ac:dyDescent="0.25">
      <c r="A37" s="6" t="s">
        <v>61</v>
      </c>
      <c r="B37" s="22" t="s">
        <v>57</v>
      </c>
      <c r="C37" s="23"/>
      <c r="D37" s="23"/>
      <c r="E37" s="24"/>
      <c r="F37" s="6" t="s">
        <v>38</v>
      </c>
      <c r="G37" s="8">
        <v>791.94146999999998</v>
      </c>
    </row>
    <row r="38" spans="1:9" ht="36.75" customHeight="1" x14ac:dyDescent="0.25">
      <c r="A38" s="6" t="s">
        <v>62</v>
      </c>
      <c r="B38" s="19" t="s">
        <v>58</v>
      </c>
      <c r="C38" s="20"/>
      <c r="D38" s="20"/>
      <c r="E38" s="21"/>
      <c r="F38" s="6" t="s">
        <v>38</v>
      </c>
      <c r="G38" s="8">
        <v>93.873710000000003</v>
      </c>
    </row>
    <row r="39" spans="1:9" ht="45" customHeight="1" x14ac:dyDescent="0.25">
      <c r="A39" s="6" t="s">
        <v>63</v>
      </c>
      <c r="B39" s="19" t="s">
        <v>59</v>
      </c>
      <c r="C39" s="20"/>
      <c r="D39" s="20"/>
      <c r="E39" s="21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19" t="s">
        <v>47</v>
      </c>
      <c r="C40" s="20"/>
      <c r="D40" s="20"/>
      <c r="E40" s="21"/>
      <c r="F40" s="6" t="s">
        <v>38</v>
      </c>
      <c r="G40" s="8">
        <v>14.588749999999999</v>
      </c>
    </row>
    <row r="41" spans="1:9" ht="23.25" customHeight="1" x14ac:dyDescent="0.25"/>
    <row r="42" spans="1:9" ht="18.75" x14ac:dyDescent="0.3">
      <c r="A42" s="33" t="s">
        <v>19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37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45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20</v>
      </c>
      <c r="B48" s="26"/>
      <c r="C48" s="26" t="s">
        <v>21</v>
      </c>
      <c r="D48" s="26"/>
      <c r="E48" s="26"/>
      <c r="F48" s="26"/>
      <c r="G48" s="9" t="s">
        <v>22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71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71</v>
      </c>
      <c r="D50" s="42"/>
      <c r="E50" s="42"/>
      <c r="F50" s="42"/>
      <c r="G50" s="10">
        <v>0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71</v>
      </c>
      <c r="D51" s="42"/>
      <c r="E51" s="42"/>
      <c r="F51" s="42"/>
      <c r="G51" s="10">
        <v>0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72</v>
      </c>
      <c r="D52" s="42"/>
      <c r="E52" s="42"/>
      <c r="F52" s="42"/>
      <c r="G52" s="10">
        <v>1015.9530099999998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1015.9530099999998</v>
      </c>
      <c r="H53" s="11"/>
    </row>
    <row r="54" spans="1:8" x14ac:dyDescent="0.25">
      <c r="A54" s="42"/>
      <c r="B54" s="42"/>
      <c r="C54" s="46" t="s">
        <v>28</v>
      </c>
      <c r="D54" s="46"/>
      <c r="E54" s="46"/>
      <c r="F54" s="46"/>
      <c r="G54" s="12">
        <f>G53</f>
        <v>1015.9530099999998</v>
      </c>
      <c r="H54" s="11"/>
    </row>
    <row r="55" spans="1:8" x14ac:dyDescent="0.25">
      <c r="A55" s="42"/>
      <c r="B55" s="42"/>
      <c r="C55" s="46" t="s">
        <v>29</v>
      </c>
      <c r="D55" s="46"/>
      <c r="E55" s="46"/>
      <c r="F55" s="46"/>
      <c r="G55" s="12">
        <f>G54</f>
        <v>1015.9530099999998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23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39</v>
      </c>
      <c r="B60" s="49"/>
      <c r="C60" s="49"/>
      <c r="D60" s="49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44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24</v>
      </c>
      <c r="B64" s="26"/>
      <c r="C64" s="26" t="str">
        <f>CONCATENATE(C26," год")</f>
        <v>2024 год</v>
      </c>
      <c r="D64" s="26"/>
      <c r="E64" s="26"/>
      <c r="F64" s="26"/>
      <c r="G64" s="15" t="s">
        <v>25</v>
      </c>
    </row>
    <row r="65" spans="1:12" x14ac:dyDescent="0.25">
      <c r="A65" s="26"/>
      <c r="B65" s="26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38" t="s">
        <v>26</v>
      </c>
      <c r="B66" s="38"/>
      <c r="C66" s="10">
        <f>G49</f>
        <v>0</v>
      </c>
      <c r="D66" s="10">
        <f>G50</f>
        <v>0</v>
      </c>
      <c r="E66" s="10">
        <f>G51</f>
        <v>0</v>
      </c>
      <c r="F66" s="10">
        <f>G52</f>
        <v>1015.9530099999998</v>
      </c>
      <c r="G66" s="12">
        <f>C66+D66+E66+F66</f>
        <v>1015.9530099999998</v>
      </c>
      <c r="H66" s="11"/>
      <c r="I66" s="11"/>
      <c r="J66" s="11"/>
      <c r="K66" s="11"/>
      <c r="L66" s="11"/>
    </row>
    <row r="67" spans="1:12" x14ac:dyDescent="0.25">
      <c r="A67" s="38" t="s">
        <v>27</v>
      </c>
      <c r="B67" s="38"/>
      <c r="C67" s="10">
        <f>C66*0.2</f>
        <v>0</v>
      </c>
      <c r="D67" s="10">
        <f t="shared" ref="D67:F67" si="1">D66*0.2</f>
        <v>0</v>
      </c>
      <c r="E67" s="10">
        <f>E66*0.2</f>
        <v>0</v>
      </c>
      <c r="F67" s="10">
        <f t="shared" si="1"/>
        <v>203.19060199999998</v>
      </c>
      <c r="G67" s="12">
        <f>C67+D67+E67+F67</f>
        <v>203.19060199999998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52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39" t="s">
        <v>15</v>
      </c>
      <c r="C72" s="40"/>
      <c r="D72" s="40"/>
      <c r="E72" s="41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2" t="s">
        <v>53</v>
      </c>
      <c r="C73" s="23"/>
      <c r="D73" s="23"/>
      <c r="E73" s="24"/>
      <c r="F73" s="39" t="s">
        <v>74</v>
      </c>
      <c r="G73" s="41"/>
    </row>
    <row r="74" spans="1:12" ht="29.25" customHeight="1" x14ac:dyDescent="0.25">
      <c r="A74" s="6">
        <v>2</v>
      </c>
      <c r="B74" s="22" t="s">
        <v>54</v>
      </c>
      <c r="C74" s="23"/>
      <c r="D74" s="23"/>
      <c r="E74" s="24"/>
      <c r="F74" s="39" t="s">
        <v>74</v>
      </c>
      <c r="G74" s="41"/>
    </row>
    <row r="75" spans="1:12" ht="46.5" customHeight="1" x14ac:dyDescent="0.25">
      <c r="A75" s="6">
        <v>3</v>
      </c>
      <c r="B75" s="22" t="s">
        <v>49</v>
      </c>
      <c r="C75" s="23"/>
      <c r="D75" s="23"/>
      <c r="E75" s="24"/>
      <c r="F75" s="6" t="s">
        <v>18</v>
      </c>
      <c r="G75" s="7">
        <v>82</v>
      </c>
    </row>
    <row r="76" spans="1:12" ht="46.5" customHeight="1" x14ac:dyDescent="0.25">
      <c r="A76" s="6">
        <f>A75+1</f>
        <v>4</v>
      </c>
      <c r="B76" s="22" t="s">
        <v>55</v>
      </c>
      <c r="C76" s="23"/>
      <c r="D76" s="23"/>
      <c r="E76" s="24"/>
      <c r="F76" s="6" t="s">
        <v>18</v>
      </c>
      <c r="G76" s="7">
        <v>4</v>
      </c>
    </row>
    <row r="77" spans="1:12" ht="58.5" customHeight="1" x14ac:dyDescent="0.25">
      <c r="A77" s="6">
        <f t="shared" ref="A77" si="2">A76+1</f>
        <v>5</v>
      </c>
      <c r="B77" s="22" t="s">
        <v>51</v>
      </c>
      <c r="C77" s="23"/>
      <c r="D77" s="23"/>
      <c r="E77" s="24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2" t="s">
        <v>56</v>
      </c>
      <c r="C78" s="23"/>
      <c r="D78" s="23"/>
      <c r="E78" s="24"/>
      <c r="F78" s="6" t="s">
        <v>38</v>
      </c>
      <c r="G78" s="8">
        <f>SUM(G79:G82)</f>
        <v>980.34199000000001</v>
      </c>
    </row>
    <row r="79" spans="1:12" ht="48.75" customHeight="1" x14ac:dyDescent="0.25">
      <c r="A79" s="6" t="s">
        <v>65</v>
      </c>
      <c r="B79" s="22" t="s">
        <v>57</v>
      </c>
      <c r="C79" s="23"/>
      <c r="D79" s="23"/>
      <c r="E79" s="24"/>
      <c r="F79" s="6" t="s">
        <v>38</v>
      </c>
      <c r="G79" s="8">
        <v>823.86385000000007</v>
      </c>
    </row>
    <row r="80" spans="1:12" ht="36.75" customHeight="1" x14ac:dyDescent="0.25">
      <c r="A80" s="6" t="s">
        <v>66</v>
      </c>
      <c r="B80" s="19" t="s">
        <v>58</v>
      </c>
      <c r="C80" s="20"/>
      <c r="D80" s="20"/>
      <c r="E80" s="21"/>
      <c r="F80" s="6" t="s">
        <v>38</v>
      </c>
      <c r="G80" s="8">
        <v>105.51973999999998</v>
      </c>
    </row>
    <row r="81" spans="1:7" ht="45" customHeight="1" x14ac:dyDescent="0.25">
      <c r="A81" s="6" t="s">
        <v>67</v>
      </c>
      <c r="B81" s="19" t="s">
        <v>59</v>
      </c>
      <c r="C81" s="20"/>
      <c r="D81" s="20"/>
      <c r="E81" s="21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19" t="s">
        <v>47</v>
      </c>
      <c r="C82" s="20"/>
      <c r="D82" s="20"/>
      <c r="E82" s="21"/>
      <c r="F82" s="6" t="s">
        <v>38</v>
      </c>
      <c r="G82" s="8">
        <v>21.458400000000001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60</v>
      </c>
      <c r="B85" s="47"/>
      <c r="C85" s="47"/>
      <c r="D85" s="47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4" fitToHeight="2" orientation="portrait" r:id="rId1"/>
  <rowBreaks count="1" manualBreakCount="1">
    <brk id="4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2024-04-09T12:27:26Z</cp:lastPrinted>
  <dcterms:created xsi:type="dcterms:W3CDTF">2021-08-10T12:43:13Z</dcterms:created>
  <dcterms:modified xsi:type="dcterms:W3CDTF">2025-02-04T07:18:31Z</dcterms:modified>
</cp:coreProperties>
</file>