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Утвержденная 29.06.2023\4. ОТЧЕТ ОБ ИСПОЛНЕНИИ ИП на сайт\4 кв 2023 (ИП утв. в 2023г)\Паспорта проектов\"/>
    </mc:Choice>
  </mc:AlternateContent>
  <xr:revisionPtr revIDLastSave="0" documentId="13_ncr:1_{F085FC39-DE48-46F6-906C-7A81D781D98F}" xr6:coauthVersionLast="47" xr6:coauthVersionMax="47" xr10:uidLastSave="{00000000-0000-0000-0000-000000000000}"/>
  <bookViews>
    <workbookView xWindow="13695" yWindow="75" windowWidth="14970" windowHeight="1543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1" l="1"/>
  <c r="G75" i="1"/>
  <c r="A74" i="1"/>
  <c r="A75" i="1" s="1"/>
  <c r="F72" i="1"/>
  <c r="A47" i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<sst xmlns="http://schemas.openxmlformats.org/spreadsheetml/2006/main" count="96" uniqueCount="77">
  <si>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</si>
  <si>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</si>
  <si>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</si>
  <si>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</si>
  <si>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</si>
  <si>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</si>
  <si>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</si>
  <si>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</si>
  <si>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</si>
  <si>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</si>
  <si>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</si>
  <si>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</si>
  <si>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</si>
  <si>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</si>
  <si>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</si>
  <si>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</si>
  <si>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</si>
  <si>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</si>
  <si>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</si>
  <si>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</si>
  <si>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</si>
  <si>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</si>
  <si>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</si>
  <si>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</si>
  <si>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</si>
  <si>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</si>
  <si>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</si>
  <si>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</si>
  <si>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</si>
  <si>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</si>
  <si>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</si>
  <si>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</si>
  <si>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</si>
  <si>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</si>
  <si>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</si>
  <si>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</si>
  <si>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</si>
  <si>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</si>
  <si>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</si>
  <si>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</si>
  <si>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</si>
  <si>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</si>
  <si>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</si>
  <si>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</si>
  <si>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</si>
  <si>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</si>
  <si>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</si>
  <si>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</si>
  <si>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</si>
  <si>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</si>
  <si>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</si>
  <si>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</si>
  <si>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прибыль/амортизация</t>
  </si>
  <si>
    <t xml:space="preserve"> ул. Мира д. 37</t>
  </si>
  <si>
    <t>Идентификатор инвестиционного проекта: J_PES-2022_033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</si>
  <si>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</si>
  <si>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</si>
  <si>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</si>
  <si>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</si>
  <si>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Строительно-монтажные работы</t>
  </si>
  <si>
    <t>Всего 2023 г.</t>
  </si>
  <si>
    <t>Приложение к п. № 33</t>
  </si>
  <si>
    <t>2023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</si>
  <si>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</si>
  <si>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</si>
  <si>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</si>
  <si>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</si>
  <si>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</si>
  <si>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</si>
  <si>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</si>
  <si>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</si>
  <si>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</si>
  <si>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</si>
  <si>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</si>
  <si>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</si>
  <si>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 xml:space="preserve">Генеральный директор                                                      </t>
  </si>
  <si>
    <t>4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</si>
</sst>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75" zoomScale="115" zoomScaleNormal="100" zoomScaleSheetLayoutView="115" workbookViewId="0">
      <selection activeCell="B74" sqref="B74:E74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38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53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54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35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37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4" t="s">
        <v>10</v>
      </c>
      <c r="B26" s="36"/>
      <c r="C26" s="20">
        <v>2023</v>
      </c>
      <c r="D26" s="20"/>
      <c r="E26" s="20">
        <f>C26</f>
        <v>2023</v>
      </c>
      <c r="F26" s="20"/>
      <c r="G26" s="6">
        <f>C26</f>
        <v>2023</v>
      </c>
    </row>
    <row r="27" spans="1:10" x14ac:dyDescent="0.25">
      <c r="A27" s="34" t="s">
        <v>11</v>
      </c>
      <c r="B27" s="36"/>
      <c r="C27" s="20">
        <f>C26</f>
        <v>2023</v>
      </c>
      <c r="D27" s="20"/>
      <c r="E27" s="20">
        <f>E26+E28</f>
        <v>2030</v>
      </c>
      <c r="F27" s="20"/>
      <c r="G27" s="6">
        <f>E27</f>
        <v>2030</v>
      </c>
    </row>
    <row r="28" spans="1:10" x14ac:dyDescent="0.25">
      <c r="A28" s="34" t="s">
        <v>12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7" t="s">
        <v>15</v>
      </c>
      <c r="C32" s="38"/>
      <c r="D32" s="38"/>
      <c r="E32" s="39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4" t="s">
        <v>55</v>
      </c>
      <c r="C33" s="35"/>
      <c r="D33" s="35"/>
      <c r="E33" s="36"/>
      <c r="F33" s="6" t="s">
        <v>18</v>
      </c>
      <c r="G33" s="7">
        <v>32</v>
      </c>
    </row>
    <row r="34" spans="1:9" ht="48" customHeight="1" x14ac:dyDescent="0.25">
      <c r="A34" s="6">
        <f>A33+1</f>
        <v>2</v>
      </c>
      <c r="B34" s="34" t="s">
        <v>56</v>
      </c>
      <c r="C34" s="35"/>
      <c r="D34" s="35"/>
      <c r="E34" s="36"/>
      <c r="F34" s="6" t="s">
        <v>18</v>
      </c>
      <c r="G34" s="7">
        <v>2</v>
      </c>
    </row>
    <row r="35" spans="1:9" ht="58.5" customHeight="1" x14ac:dyDescent="0.25">
      <c r="A35" s="6">
        <f t="shared" ref="A35:A38" si="0">A34+1</f>
        <v>3</v>
      </c>
      <c r="B35" s="34" t="s">
        <v>57</v>
      </c>
      <c r="C35" s="35"/>
      <c r="D35" s="35"/>
      <c r="E35" s="36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49</v>
      </c>
      <c r="C36" s="31"/>
      <c r="D36" s="31"/>
      <c r="E36" s="32"/>
      <c r="F36" s="6" t="s">
        <v>40</v>
      </c>
      <c r="G36" s="8">
        <v>46.132220000000004</v>
      </c>
    </row>
    <row r="37" spans="1:9" ht="51.75" customHeight="1" x14ac:dyDescent="0.25">
      <c r="A37" s="6">
        <f t="shared" si="0"/>
        <v>5</v>
      </c>
      <c r="B37" s="30" t="s">
        <v>50</v>
      </c>
      <c r="C37" s="31"/>
      <c r="D37" s="31"/>
      <c r="E37" s="32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30" t="s">
        <v>51</v>
      </c>
      <c r="C38" s="31"/>
      <c r="D38" s="31"/>
      <c r="E38" s="32"/>
      <c r="F38" s="6" t="s">
        <v>40</v>
      </c>
      <c r="G38" s="8">
        <v>6.9238799999999996</v>
      </c>
    </row>
    <row r="39" spans="1:9" ht="23.25" customHeight="1" x14ac:dyDescent="0.25"/>
    <row r="40" spans="1:9" ht="18.75" x14ac:dyDescent="0.3">
      <c r="A40" s="21" t="s">
        <v>19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39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9" ht="19.5" customHeight="1" x14ac:dyDescent="0.25">
      <c r="A47" s="26" t="str">
        <f>CONCATENATE($C$63," ",$C$62,"а")</f>
        <v>1 квартал 2023 года</v>
      </c>
      <c r="B47" s="26"/>
      <c r="C47" s="25" t="s">
        <v>58</v>
      </c>
      <c r="D47" s="25"/>
      <c r="E47" s="25"/>
      <c r="F47" s="25"/>
      <c r="G47" s="10">
        <v>0</v>
      </c>
      <c r="H47" s="11"/>
    </row>
    <row r="48" spans="1:9" ht="15.75" customHeight="1" x14ac:dyDescent="0.25">
      <c r="A48" s="26" t="str">
        <f>CONCATENATE($D$63," ",$C$62,"а")</f>
        <v>2 квартал 2023 года</v>
      </c>
      <c r="B48" s="26"/>
      <c r="C48" s="25" t="s">
        <v>58</v>
      </c>
      <c r="D48" s="25"/>
      <c r="E48" s="25"/>
      <c r="F48" s="25"/>
      <c r="G48" s="10">
        <v>0</v>
      </c>
      <c r="H48" s="11"/>
    </row>
    <row r="49" spans="1:12" ht="15.75" customHeight="1" x14ac:dyDescent="0.25">
      <c r="A49" s="26" t="str">
        <f>CONCATENATE($E$63," ",$C$62,"а")</f>
        <v>3 квартал 2023 года</v>
      </c>
      <c r="B49" s="26"/>
      <c r="C49" s="25" t="s">
        <v>58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2023 года</v>
      </c>
      <c r="B50" s="26"/>
      <c r="C50" s="25" t="s">
        <v>59</v>
      </c>
      <c r="D50" s="25"/>
      <c r="E50" s="25"/>
      <c r="F50" s="25"/>
      <c r="G50" s="10">
        <v>626.71749</v>
      </c>
      <c r="H50" s="11"/>
    </row>
    <row r="51" spans="1:12" x14ac:dyDescent="0.25">
      <c r="A51" s="25"/>
      <c r="B51" s="25"/>
      <c r="C51" s="27" t="s">
        <v>60</v>
      </c>
      <c r="D51" s="27"/>
      <c r="E51" s="27"/>
      <c r="F51" s="27"/>
      <c r="G51" s="12">
        <f>G47+G48+G49+G50</f>
        <v>626.71749</v>
      </c>
      <c r="H51" s="11"/>
    </row>
    <row r="52" spans="1:12" x14ac:dyDescent="0.25">
      <c r="A52" s="25"/>
      <c r="B52" s="25"/>
      <c r="C52" s="27" t="s">
        <v>28</v>
      </c>
      <c r="D52" s="27"/>
      <c r="E52" s="27"/>
      <c r="F52" s="27"/>
      <c r="G52" s="12">
        <f>G51</f>
        <v>626.71749</v>
      </c>
      <c r="H52" s="11"/>
    </row>
    <row r="53" spans="1:12" x14ac:dyDescent="0.25">
      <c r="A53" s="25"/>
      <c r="B53" s="25"/>
      <c r="C53" s="27" t="s">
        <v>29</v>
      </c>
      <c r="D53" s="27"/>
      <c r="E53" s="27"/>
      <c r="F53" s="27"/>
      <c r="G53" s="12">
        <f>G52</f>
        <v>626.71749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23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52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24</v>
      </c>
      <c r="B62" s="22"/>
      <c r="C62" s="22" t="s">
        <v>62</v>
      </c>
      <c r="D62" s="22"/>
      <c r="E62" s="22"/>
      <c r="F62" s="22"/>
      <c r="G62" s="15" t="s">
        <v>25</v>
      </c>
    </row>
    <row r="63" spans="1:12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20" t="s">
        <v>26</v>
      </c>
      <c r="B64" s="20"/>
      <c r="C64" s="10">
        <f>G47</f>
        <v>0</v>
      </c>
      <c r="D64" s="10">
        <f>G48</f>
        <v>0</v>
      </c>
      <c r="E64" s="10">
        <f>G49</f>
        <v>0</v>
      </c>
      <c r="F64" s="10">
        <f>G50</f>
        <v>626.71749</v>
      </c>
      <c r="G64" s="12">
        <f>C64+D64+E64+F64</f>
        <v>626.71749</v>
      </c>
      <c r="H64" s="11"/>
      <c r="I64" s="11"/>
      <c r="J64" s="11"/>
      <c r="K64" s="11"/>
      <c r="L64" s="11"/>
    </row>
    <row r="65" spans="1:12" x14ac:dyDescent="0.25">
      <c r="A65" s="20" t="s">
        <v>27</v>
      </c>
      <c r="B65" s="20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125.34349800000001</v>
      </c>
      <c r="G65" s="12">
        <f>C65+D65+E65+F65</f>
        <v>125.34349800000001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21" t="s">
        <v>63</v>
      </c>
      <c r="B68" s="21"/>
      <c r="C68" s="21"/>
      <c r="D68" s="21"/>
      <c r="E68" s="21"/>
      <c r="F68" s="21"/>
      <c r="G68" s="2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7" t="s">
        <v>15</v>
      </c>
      <c r="C70" s="38"/>
      <c r="D70" s="38"/>
      <c r="E70" s="39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4" t="s">
        <v>64</v>
      </c>
      <c r="C71" s="35"/>
      <c r="D71" s="35"/>
      <c r="E71" s="36"/>
      <c r="F71" s="37" t="s">
        <v>76</v>
      </c>
      <c r="G71" s="39"/>
    </row>
    <row r="72" spans="1:12" ht="29.25" customHeight="1" x14ac:dyDescent="0.25">
      <c r="A72" s="6">
        <v>2</v>
      </c>
      <c r="B72" s="34" t="s">
        <v>65</v>
      </c>
      <c r="C72" s="35"/>
      <c r="D72" s="35"/>
      <c r="E72" s="36"/>
      <c r="F72" s="37" t="str">
        <f>F71</f>
        <v>4 квартал 2023 года</v>
      </c>
      <c r="G72" s="39"/>
    </row>
    <row r="73" spans="1:12" ht="46.5" customHeight="1" x14ac:dyDescent="0.25">
      <c r="A73" s="6">
        <v>3</v>
      </c>
      <c r="B73" s="34" t="s">
        <v>55</v>
      </c>
      <c r="C73" s="35"/>
      <c r="D73" s="35"/>
      <c r="E73" s="36"/>
      <c r="F73" s="6" t="s">
        <v>18</v>
      </c>
      <c r="G73" s="7">
        <v>35</v>
      </c>
    </row>
    <row r="74" spans="1:12" ht="46.5" customHeight="1" x14ac:dyDescent="0.25">
      <c r="A74" s="6">
        <f>A73+1</f>
        <v>4</v>
      </c>
      <c r="B74" s="34" t="s">
        <v>66</v>
      </c>
      <c r="C74" s="35"/>
      <c r="D74" s="35"/>
      <c r="E74" s="36"/>
      <c r="F74" s="6" t="s">
        <v>18</v>
      </c>
      <c r="G74" s="7">
        <v>2</v>
      </c>
    </row>
    <row r="75" spans="1:12" ht="35.25" customHeight="1" x14ac:dyDescent="0.25">
      <c r="A75" s="6">
        <f>A74+1</f>
        <v>5</v>
      </c>
      <c r="B75" s="34" t="s">
        <v>67</v>
      </c>
      <c r="C75" s="35"/>
      <c r="D75" s="35"/>
      <c r="E75" s="36"/>
      <c r="F75" s="6" t="s">
        <v>40</v>
      </c>
      <c r="G75" s="8">
        <f>SUM(G76:G79)</f>
        <v>666.97955000000002</v>
      </c>
    </row>
    <row r="76" spans="1:12" ht="48.75" customHeight="1" x14ac:dyDescent="0.25">
      <c r="A76" s="6" t="s">
        <v>68</v>
      </c>
      <c r="B76" s="34" t="s">
        <v>69</v>
      </c>
      <c r="C76" s="35"/>
      <c r="D76" s="35"/>
      <c r="E76" s="36"/>
      <c r="F76" s="6" t="s">
        <v>40</v>
      </c>
      <c r="G76" s="8">
        <v>582.24757</v>
      </c>
    </row>
    <row r="77" spans="1:12" ht="36.75" customHeight="1" x14ac:dyDescent="0.25">
      <c r="A77" s="6" t="s">
        <v>70</v>
      </c>
      <c r="B77" s="30" t="s">
        <v>71</v>
      </c>
      <c r="C77" s="31"/>
      <c r="D77" s="31"/>
      <c r="E77" s="32"/>
      <c r="F77" s="6" t="s">
        <v>40</v>
      </c>
      <c r="G77" s="8">
        <f>10.92+36.15893</f>
        <v>47.07893</v>
      </c>
    </row>
    <row r="78" spans="1:12" ht="45" customHeight="1" x14ac:dyDescent="0.25">
      <c r="A78" s="6" t="s">
        <v>72</v>
      </c>
      <c r="B78" s="30" t="s">
        <v>73</v>
      </c>
      <c r="C78" s="31"/>
      <c r="D78" s="31"/>
      <c r="E78" s="32"/>
      <c r="F78" s="6" t="s">
        <v>40</v>
      </c>
      <c r="G78" s="8">
        <v>30.72917</v>
      </c>
    </row>
    <row r="79" spans="1:12" ht="35.25" customHeight="1" x14ac:dyDescent="0.25">
      <c r="A79" s="6" t="s">
        <v>74</v>
      </c>
      <c r="B79" s="30" t="s">
        <v>51</v>
      </c>
      <c r="C79" s="31"/>
      <c r="D79" s="31"/>
      <c r="E79" s="32"/>
      <c r="F79" s="6" t="s">
        <v>40</v>
      </c>
      <c r="G79" s="8">
        <v>6.9238799999999996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customHeight="1" x14ac:dyDescent="0.3">
      <c r="A82" s="19" t="s">
        <v>75</v>
      </c>
      <c r="B82" s="19"/>
      <c r="C82" s="19"/>
      <c r="D82" s="19"/>
      <c r="E82" s="14"/>
      <c r="G82" s="18" t="s">
        <v>48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42</v>
      </c>
      <c r="C84" s="14"/>
      <c r="D84" s="14"/>
      <c r="E84" s="14"/>
      <c r="G84" s="17" t="s">
        <v>44</v>
      </c>
    </row>
    <row r="85" spans="1:7" ht="18.75" x14ac:dyDescent="0.25">
      <c r="A85" s="14"/>
      <c r="C85" s="14"/>
      <c r="D85" s="14"/>
      <c r="E85" s="14"/>
      <c r="G85" s="17"/>
    </row>
    <row r="86" spans="1:7" ht="23.25" customHeight="1" x14ac:dyDescent="0.25">
      <c r="A86" s="13" t="s">
        <v>43</v>
      </c>
      <c r="C86" s="14"/>
      <c r="D86" s="14"/>
      <c r="E86" s="14"/>
      <c r="G86" s="17" t="s">
        <v>45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5:E75"/>
    <mergeCell ref="B76:E76"/>
    <mergeCell ref="B77:E77"/>
    <mergeCell ref="B78:E78"/>
    <mergeCell ref="B79:E79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2023-04-11T07:20:23Z</cp:lastPrinted>
  <dcterms:created xsi:type="dcterms:W3CDTF">2021-08-10T12:43:13Z</dcterms:created>
  <dcterms:modified xsi:type="dcterms:W3CDTF">2024-02-14T12:20:23Z</dcterms:modified>
</cp:coreProperties>
</file>