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Проект в 2023 году\1. Формы к ИП Публикация 14.04.2023\Паспорта проектов\"/>
    </mc:Choice>
  </mc:AlternateContent>
  <xr:revisionPtr revIDLastSave="0" documentId="13_ncr:1_{C09B74DF-E145-4CBE-BF53-497F21884E20}" xr6:coauthVersionLast="47" xr6:coauthVersionMax="47" xr10:uidLastSave="{00000000-0000-0000-0000-000000000000}"/>
  <bookViews>
    <workbookView xWindow="-120" yWindow="-120" windowWidth="29040" windowHeight="15840" xr2:uid="{96847808-A223-4922-83A1-CACDE8B671A8}"/>
  </bookViews>
  <sheets>
    <sheet name="Лист1" sheetId="1" r:id="rId1"/>
  </sheets>
  <definedNames>
    <definedName name="_xlnm.Print_Area" localSheetId="0">Лист1!$A$1:$G$74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7" i="1" l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<sst xmlns="http://schemas.openxmlformats.org/spreadsheetml/2006/main" count="70" uniqueCount="64">
  <si>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</si>
  <si>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</si>
  <si>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</si>
  <si>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</si>
  <si>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</si>
  <si>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</si>
  <si>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</si>
  <si>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</si>
  <si>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</si>
  <si>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</si>
  <si>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</si>
  <si>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</si>
  <si>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</si>
  <si>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</si>
  <si>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</si>
  <si>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</si>
  <si>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</si>
  <si>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</si>
  <si>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</si>
  <si>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</si>
  <si>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</si>
  <si>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</si>
  <si>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</si>
  <si>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</si>
  <si>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</si>
  <si>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</si>
  <si>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</si>
  <si>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</si>
  <si>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</si>
  <si>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</si>
  <si>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</si>
  <si>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</si>
  <si>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</si>
  <si>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</si>
  <si>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</si>
  <si>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</si>
  <si>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</si>
  <si>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</si>
  <si>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</si>
  <si>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</si>
  <si>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</si>
  <si>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</si>
  <si>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</si>
  <si>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</si>
  <si>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</si>
  <si>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</si>
  <si>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</si>
  <si>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</si>
  <si>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</si>
  <si>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</si>
  <si>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</si>
  <si>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</si>
  <si>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прибыль/амортизация</t>
  </si>
  <si>
    <t xml:space="preserve"> ул. Украинская д. 44</t>
  </si>
  <si>
    <t>Идентификатор инвестиционного проекта: J_PES-2022_041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</si>
  <si>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</si>
  <si>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</si>
  <si>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</si>
  <si>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</si>
  <si>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Строительно-монтажные работы</t>
  </si>
  <si>
    <t>Всего 2024 г.</t>
  </si>
  <si>
    <t>Приложение к п. № 41</t>
  </si>
  <si>
    <t>2024 год</t>
  </si>
  <si>
    <t xml:space="preserve">И.о. генерального директора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</si>
</sst>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76"/>
  <sheetViews>
    <sheetView tabSelected="1" view="pageBreakPreview" topLeftCell="A52" zoomScale="115" zoomScaleNormal="100" zoomScaleSheetLayoutView="115" workbookViewId="0">
      <selection activeCell="A70" sqref="A70:D70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0" t="s">
        <v>1</v>
      </c>
      <c r="B6" s="30"/>
      <c r="C6" s="30"/>
      <c r="D6" s="30"/>
      <c r="E6" s="30"/>
      <c r="F6" s="30"/>
      <c r="G6" s="30"/>
      <c r="H6" s="1"/>
      <c r="I6" s="1"/>
      <c r="J6" s="1"/>
    </row>
    <row r="7" spans="1:10" ht="18" customHeight="1" x14ac:dyDescent="0.3">
      <c r="A7" s="30" t="s">
        <v>2</v>
      </c>
      <c r="B7" s="30"/>
      <c r="C7" s="30"/>
      <c r="D7" s="30"/>
      <c r="E7" s="30"/>
      <c r="F7" s="30"/>
      <c r="G7" s="30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38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53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54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0" t="s">
        <v>3</v>
      </c>
      <c r="B14" s="30"/>
      <c r="C14" s="30"/>
      <c r="D14" s="30"/>
      <c r="E14" s="30"/>
      <c r="F14" s="30"/>
      <c r="G14" s="30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2" t="s">
        <v>35</v>
      </c>
      <c r="B16" s="22"/>
      <c r="C16" s="22"/>
      <c r="D16" s="22"/>
      <c r="E16" s="22"/>
      <c r="F16" s="22"/>
      <c r="G16" s="22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0" t="s">
        <v>4</v>
      </c>
      <c r="B18" s="30"/>
      <c r="C18" s="30"/>
      <c r="D18" s="30"/>
      <c r="E18" s="30"/>
      <c r="F18" s="30"/>
      <c r="G18" s="30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2" t="s">
        <v>37</v>
      </c>
      <c r="B20" s="22"/>
      <c r="C20" s="22"/>
      <c r="D20" s="22"/>
      <c r="E20" s="22"/>
      <c r="F20" s="22"/>
      <c r="G20" s="22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0" t="s">
        <v>5</v>
      </c>
      <c r="B22" s="30"/>
      <c r="C22" s="30"/>
      <c r="D22" s="30"/>
      <c r="E22" s="30"/>
      <c r="F22" s="30"/>
      <c r="G22" s="30"/>
      <c r="H22" s="1"/>
      <c r="I22" s="1"/>
      <c r="J22" s="1"/>
    </row>
    <row r="24" spans="1:10" ht="15.75" customHeight="1" x14ac:dyDescent="0.25">
      <c r="A24" s="26"/>
      <c r="B24" s="27"/>
      <c r="C24" s="24" t="s">
        <v>6</v>
      </c>
      <c r="D24" s="24"/>
      <c r="E24" s="31" t="s">
        <v>8</v>
      </c>
      <c r="F24" s="32"/>
      <c r="G24" s="23" t="s">
        <v>9</v>
      </c>
    </row>
    <row r="25" spans="1:10" ht="31.5" customHeight="1" x14ac:dyDescent="0.25">
      <c r="A25" s="28"/>
      <c r="B25" s="29"/>
      <c r="C25" s="25" t="s">
        <v>7</v>
      </c>
      <c r="D25" s="25"/>
      <c r="E25" s="33"/>
      <c r="F25" s="34"/>
      <c r="G25" s="23"/>
    </row>
    <row r="26" spans="1:10" x14ac:dyDescent="0.25">
      <c r="A26" s="36" t="s">
        <v>10</v>
      </c>
      <c r="B26" s="38"/>
      <c r="C26" s="35">
        <v>2024</v>
      </c>
      <c r="D26" s="35"/>
      <c r="E26" s="35">
        <f>C26</f>
        <v>2024</v>
      </c>
      <c r="F26" s="35"/>
      <c r="G26" s="6">
        <f>C26</f>
        <v>2024</v>
      </c>
    </row>
    <row r="27" spans="1:10" x14ac:dyDescent="0.25">
      <c r="A27" s="36" t="s">
        <v>11</v>
      </c>
      <c r="B27" s="38"/>
      <c r="C27" s="35">
        <f>C26</f>
        <v>2024</v>
      </c>
      <c r="D27" s="35"/>
      <c r="E27" s="35">
        <f>E26+E28</f>
        <v>2031</v>
      </c>
      <c r="F27" s="35"/>
      <c r="G27" s="6">
        <f>E27</f>
        <v>2031</v>
      </c>
    </row>
    <row r="28" spans="1:10" x14ac:dyDescent="0.25">
      <c r="A28" s="36" t="s">
        <v>12</v>
      </c>
      <c r="B28" s="38"/>
      <c r="C28" s="35">
        <f>C26-C27+1</f>
        <v>1</v>
      </c>
      <c r="D28" s="35"/>
      <c r="E28" s="35">
        <v>7</v>
      </c>
      <c r="F28" s="35"/>
      <c r="G28" s="6">
        <f>G27-G26</f>
        <v>7</v>
      </c>
    </row>
    <row r="30" spans="1:10" ht="18.75" x14ac:dyDescent="0.25">
      <c r="A30" s="30" t="s">
        <v>13</v>
      </c>
      <c r="B30" s="30"/>
      <c r="C30" s="30"/>
      <c r="D30" s="30"/>
      <c r="E30" s="30"/>
      <c r="F30" s="30"/>
      <c r="G30" s="30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6" t="s">
        <v>55</v>
      </c>
      <c r="C33" s="37"/>
      <c r="D33" s="37"/>
      <c r="E33" s="38"/>
      <c r="F33" s="6" t="s">
        <v>18</v>
      </c>
      <c r="G33" s="7">
        <v>48</v>
      </c>
    </row>
    <row r="34" spans="1:9" ht="48" customHeight="1" x14ac:dyDescent="0.25">
      <c r="A34" s="6">
        <f>A33+1</f>
        <v>2</v>
      </c>
      <c r="B34" s="36" t="s">
        <v>56</v>
      </c>
      <c r="C34" s="37"/>
      <c r="D34" s="37"/>
      <c r="E34" s="38"/>
      <c r="F34" s="6" t="s">
        <v>18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6" t="s">
        <v>57</v>
      </c>
      <c r="C35" s="37"/>
      <c r="D35" s="37"/>
      <c r="E35" s="38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19" t="s">
        <v>49</v>
      </c>
      <c r="C36" s="20"/>
      <c r="D36" s="20"/>
      <c r="E36" s="21"/>
      <c r="F36" s="6" t="s">
        <v>40</v>
      </c>
      <c r="G36" s="8">
        <v>63.323500000000003</v>
      </c>
    </row>
    <row r="37" spans="1:9" ht="51.75" customHeight="1" x14ac:dyDescent="0.25">
      <c r="A37" s="6">
        <f t="shared" si="0"/>
        <v>5</v>
      </c>
      <c r="B37" s="19" t="s">
        <v>50</v>
      </c>
      <c r="C37" s="20"/>
      <c r="D37" s="20"/>
      <c r="E37" s="21"/>
      <c r="F37" s="6" t="s">
        <v>40</v>
      </c>
      <c r="G37" s="8">
        <v>33.106660000000005</v>
      </c>
    </row>
    <row r="38" spans="1:9" ht="35.25" customHeight="1" x14ac:dyDescent="0.25">
      <c r="A38" s="6">
        <f t="shared" si="0"/>
        <v>6</v>
      </c>
      <c r="B38" s="19" t="s">
        <v>51</v>
      </c>
      <c r="C38" s="20"/>
      <c r="D38" s="20"/>
      <c r="E38" s="21"/>
      <c r="F38" s="6" t="s">
        <v>40</v>
      </c>
      <c r="G38" s="8">
        <v>7.80091</v>
      </c>
    </row>
    <row r="39" spans="1:9" ht="23.25" customHeight="1" x14ac:dyDescent="0.25"/>
    <row r="40" spans="1:9" ht="18.75" x14ac:dyDescent="0.3">
      <c r="A40" s="30" t="s">
        <v>19</v>
      </c>
      <c r="B40" s="30"/>
      <c r="C40" s="30"/>
      <c r="D40" s="30"/>
      <c r="E40" s="30"/>
      <c r="F40" s="30"/>
      <c r="G40" s="30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22" t="s">
        <v>39</v>
      </c>
      <c r="B42" s="22"/>
      <c r="C42" s="22"/>
      <c r="D42" s="22"/>
      <c r="E42" s="22"/>
      <c r="F42" s="22"/>
      <c r="G42" s="22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30" t="s">
        <v>47</v>
      </c>
      <c r="B44" s="30"/>
      <c r="C44" s="30"/>
      <c r="D44" s="30"/>
      <c r="E44" s="30"/>
      <c r="F44" s="30"/>
      <c r="G44" s="30"/>
      <c r="H44" s="1"/>
      <c r="I44" s="1"/>
    </row>
    <row r="45" spans="1:9" ht="12" customHeight="1" x14ac:dyDescent="0.25"/>
    <row r="46" spans="1:9" ht="63" x14ac:dyDescent="0.25">
      <c r="A46" s="23" t="s">
        <v>20</v>
      </c>
      <c r="B46" s="23"/>
      <c r="C46" s="23" t="s">
        <v>21</v>
      </c>
      <c r="D46" s="23"/>
      <c r="E46" s="23"/>
      <c r="F46" s="23"/>
      <c r="G46" s="9" t="s">
        <v>22</v>
      </c>
    </row>
    <row r="47" spans="1:9" ht="19.5" customHeight="1" x14ac:dyDescent="0.25">
      <c r="A47" s="45" t="str">
        <f>CONCATENATE($C$63," ",$C$62,"а")</f>
        <v>1 квартал 2024 года</v>
      </c>
      <c r="B47" s="45"/>
      <c r="C47" s="42" t="s">
        <v>58</v>
      </c>
      <c r="D47" s="42"/>
      <c r="E47" s="42"/>
      <c r="F47" s="42"/>
      <c r="G47" s="10">
        <v>0</v>
      </c>
      <c r="H47" s="11"/>
    </row>
    <row r="48" spans="1:9" ht="15.75" customHeight="1" x14ac:dyDescent="0.25">
      <c r="A48" s="45" t="str">
        <f>CONCATENATE($D$63," ",$C$62,"а")</f>
        <v>2 квартал 2024 года</v>
      </c>
      <c r="B48" s="45"/>
      <c r="C48" s="42" t="s">
        <v>59</v>
      </c>
      <c r="D48" s="42"/>
      <c r="E48" s="42"/>
      <c r="F48" s="42"/>
      <c r="G48" s="10">
        <v>903.56124999999997</v>
      </c>
      <c r="H48" s="11"/>
    </row>
    <row r="49" spans="1:12" ht="15.75" customHeight="1" x14ac:dyDescent="0.25">
      <c r="A49" s="45" t="str">
        <f>CONCATENATE($E$63," ",$C$62,"а")</f>
        <v>3 квартал 2024 года</v>
      </c>
      <c r="B49" s="45"/>
      <c r="C49" s="42" t="s">
        <v>58</v>
      </c>
      <c r="D49" s="42"/>
      <c r="E49" s="42"/>
      <c r="F49" s="42"/>
      <c r="G49" s="10">
        <v>0</v>
      </c>
      <c r="H49" s="11"/>
    </row>
    <row r="50" spans="1:12" ht="15.75" customHeight="1" x14ac:dyDescent="0.25">
      <c r="A50" s="45" t="str">
        <f>CONCATENATE($F$63," ",$C$62,"а")</f>
        <v>4 квартал 2024 года</v>
      </c>
      <c r="B50" s="45"/>
      <c r="C50" s="42" t="s">
        <v>58</v>
      </c>
      <c r="D50" s="42"/>
      <c r="E50" s="42"/>
      <c r="F50" s="42"/>
      <c r="G50" s="10">
        <v>0</v>
      </c>
      <c r="H50" s="11"/>
    </row>
    <row r="51" spans="1:12" x14ac:dyDescent="0.25">
      <c r="A51" s="42"/>
      <c r="B51" s="42"/>
      <c r="C51" s="46" t="s">
        <v>60</v>
      </c>
      <c r="D51" s="46"/>
      <c r="E51" s="46"/>
      <c r="F51" s="46"/>
      <c r="G51" s="12">
        <f>G47+G48+G49+G50</f>
        <v>903.56124999999997</v>
      </c>
      <c r="H51" s="11"/>
    </row>
    <row r="52" spans="1:12" x14ac:dyDescent="0.25">
      <c r="A52" s="42"/>
      <c r="B52" s="42"/>
      <c r="C52" s="46" t="s">
        <v>28</v>
      </c>
      <c r="D52" s="46"/>
      <c r="E52" s="46"/>
      <c r="F52" s="46"/>
      <c r="G52" s="12">
        <f>G51</f>
        <v>903.56124999999997</v>
      </c>
      <c r="H52" s="11"/>
    </row>
    <row r="53" spans="1:12" x14ac:dyDescent="0.25">
      <c r="A53" s="42"/>
      <c r="B53" s="42"/>
      <c r="C53" s="46" t="s">
        <v>29</v>
      </c>
      <c r="D53" s="46"/>
      <c r="E53" s="46"/>
      <c r="F53" s="46"/>
      <c r="G53" s="12">
        <f>G52</f>
        <v>903.56124999999997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30" t="s">
        <v>23</v>
      </c>
      <c r="B56" s="30"/>
      <c r="C56" s="30"/>
      <c r="D56" s="30"/>
      <c r="E56" s="30"/>
      <c r="F56" s="30"/>
      <c r="G56" s="30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48" t="s">
        <v>41</v>
      </c>
      <c r="B58" s="48"/>
      <c r="C58" s="48"/>
      <c r="D58" s="48"/>
      <c r="E58" s="13" t="s">
        <v>52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47" t="s">
        <v>46</v>
      </c>
      <c r="B60" s="47"/>
      <c r="C60" s="47"/>
      <c r="D60" s="47"/>
      <c r="E60" s="47"/>
      <c r="F60" s="47"/>
      <c r="G60" s="47"/>
    </row>
    <row r="61" spans="1:12" ht="12" customHeight="1" x14ac:dyDescent="0.25"/>
    <row r="62" spans="1:12" x14ac:dyDescent="0.25">
      <c r="A62" s="23" t="s">
        <v>24</v>
      </c>
      <c r="B62" s="23"/>
      <c r="C62" s="23" t="s">
        <v>62</v>
      </c>
      <c r="D62" s="23"/>
      <c r="E62" s="23"/>
      <c r="F62" s="23"/>
      <c r="G62" s="15" t="s">
        <v>25</v>
      </c>
    </row>
    <row r="63" spans="1:12" x14ac:dyDescent="0.25">
      <c r="A63" s="23"/>
      <c r="B63" s="23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2024 год</v>
      </c>
    </row>
    <row r="64" spans="1:12" x14ac:dyDescent="0.25">
      <c r="A64" s="35" t="s">
        <v>26</v>
      </c>
      <c r="B64" s="35"/>
      <c r="C64" s="10">
        <f>G47</f>
        <v>0</v>
      </c>
      <c r="D64" s="10">
        <f>G48</f>
        <v>903.56124999999997</v>
      </c>
      <c r="E64" s="10">
        <f>G49</f>
        <v>0</v>
      </c>
      <c r="F64" s="10">
        <f>G50</f>
        <v>0</v>
      </c>
      <c r="G64" s="12">
        <f>C64+D64+E64+F64</f>
        <v>903.56124999999997</v>
      </c>
      <c r="H64" s="11"/>
      <c r="I64" s="11"/>
      <c r="J64" s="11"/>
      <c r="K64" s="11"/>
      <c r="L64" s="11"/>
    </row>
    <row r="65" spans="1:12" x14ac:dyDescent="0.25">
      <c r="A65" s="35" t="s">
        <v>27</v>
      </c>
      <c r="B65" s="35"/>
      <c r="C65" s="10">
        <f>C64*0.2</f>
        <v>0</v>
      </c>
      <c r="D65" s="10">
        <f t="shared" ref="D65:F65" si="1">D64*0.2</f>
        <v>180.71225000000001</v>
      </c>
      <c r="E65" s="10">
        <f t="shared" si="1"/>
        <v>0</v>
      </c>
      <c r="F65" s="10">
        <f t="shared" si="1"/>
        <v>0</v>
      </c>
      <c r="G65" s="12">
        <f>C65+D65+E65+F65</f>
        <v>180.71225000000001</v>
      </c>
      <c r="H65" s="11"/>
      <c r="I65" s="11"/>
      <c r="J65" s="11"/>
      <c r="K65" s="11"/>
      <c r="L65" s="11"/>
    </row>
    <row r="67" spans="1:12" ht="35.25" customHeight="1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14"/>
      <c r="B68" s="14"/>
      <c r="C68" s="14"/>
      <c r="D68" s="14"/>
      <c r="E68" s="14"/>
      <c r="F68" s="14"/>
      <c r="G68" s="14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18.75" customHeight="1" x14ac:dyDescent="0.3">
      <c r="A70" s="49" t="s">
        <v>63</v>
      </c>
      <c r="B70" s="49"/>
      <c r="C70" s="49"/>
      <c r="D70" s="49"/>
      <c r="E70" s="14"/>
      <c r="G70" s="18" t="s">
        <v>48</v>
      </c>
    </row>
    <row r="71" spans="1:12" ht="31.5" customHeight="1" x14ac:dyDescent="0.25">
      <c r="A71" s="14"/>
      <c r="C71" s="14"/>
      <c r="D71" s="14"/>
      <c r="E71" s="14"/>
      <c r="G71" s="17"/>
    </row>
    <row r="72" spans="1:12" ht="18.75" x14ac:dyDescent="0.25">
      <c r="A72" s="13" t="s">
        <v>42</v>
      </c>
      <c r="C72" s="14"/>
      <c r="D72" s="14"/>
      <c r="E72" s="14"/>
      <c r="G72" s="17" t="s">
        <v>44</v>
      </c>
    </row>
    <row r="73" spans="1:12" ht="18.75" x14ac:dyDescent="0.25">
      <c r="A73" s="14"/>
      <c r="C73" s="14"/>
      <c r="D73" s="14"/>
      <c r="E73" s="14"/>
      <c r="G73" s="17"/>
    </row>
    <row r="74" spans="1:12" ht="23.25" customHeight="1" x14ac:dyDescent="0.25">
      <c r="A74" s="13" t="s">
        <v>43</v>
      </c>
      <c r="C74" s="14"/>
      <c r="D74" s="14"/>
      <c r="E74" s="14"/>
      <c r="G74" s="17" t="s">
        <v>45</v>
      </c>
    </row>
    <row r="75" spans="1:12" ht="18.75" x14ac:dyDescent="0.25">
      <c r="A75" s="14"/>
      <c r="B75" s="14"/>
      <c r="C75" s="14"/>
      <c r="D75" s="14"/>
      <c r="E75" s="14"/>
      <c r="F75" s="14"/>
      <c r="G75" s="14"/>
    </row>
    <row r="76" spans="1:12" ht="18.75" x14ac:dyDescent="0.25">
      <c r="A76" s="14"/>
      <c r="B76" s="14"/>
      <c r="C76" s="14"/>
      <c r="D76" s="14"/>
      <c r="E76" s="14"/>
      <c r="F76" s="14"/>
      <c r="G76" s="14"/>
    </row>
  </sheetData>
  <mergeCells count="59">
    <mergeCell ref="A70:D70"/>
    <mergeCell ref="A64:B64"/>
    <mergeCell ref="A65:B65"/>
    <mergeCell ref="A56:G56"/>
    <mergeCell ref="C62:F62"/>
    <mergeCell ref="A60:G60"/>
    <mergeCell ref="A58:D58"/>
    <mergeCell ref="A62:B63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82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2023-04-11T07:22:23Z</cp:lastPrinted>
  <dcterms:created xsi:type="dcterms:W3CDTF">2021-08-10T12:43:13Z</dcterms:created>
  <dcterms:modified xsi:type="dcterms:W3CDTF">2023-04-11T07:22:24Z</dcterms:modified>
</cp:coreProperties>
</file>