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\3 кв 2022 (ИП утв. в 2022г)\Паспорта инвестиционных проектов\"/>
    </mc:Choice>
  </mc:AlternateContent>
  <xr:revisionPtr revIDLastSave="0" documentId="13_ncr:1_{4B04CE18-2BDF-4E57-9AC4-DCCDAF486046}" xr6:coauthVersionLast="47" xr6:coauthVersionMax="47" xr10:uidLastSave="{00000000-0000-0000-0000-000000000000}"/>
  <bookViews>
    <workbookView xWindow="75" yWindow="60" windowWidth="15600" windowHeight="1552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" l="1"/>
  <c r="G75" i="1"/>
  <c r="A75" i="1"/>
  <c r="A74" i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<sst xmlns="http://schemas.openxmlformats.org/spreadsheetml/2006/main" count="96" uniqueCount="76">
  <si>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</si>
  <si>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</si>
  <si>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</si>
  <si>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</si>
  <si>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</si>
  <si>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</si>
  <si>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</si>
  <si>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</si>
  <si>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</si>
  <si>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</si>
  <si>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</si>
  <si>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</si>
  <si>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</si>
  <si>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</si>
  <si>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</si>
  <si>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</si>
  <si>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</si>
  <si>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</si>
  <si>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</si>
  <si>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</si>
  <si>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</si>
  <si>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</si>
  <si>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</si>
  <si>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</si>
  <si>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</si>
  <si>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</si>
  <si>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</si>
  <si>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</si>
  <si>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</si>
  <si>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</si>
  <si>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</si>
  <si>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</si>
  <si>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</si>
  <si>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</si>
  <si>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</si>
  <si>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</si>
  <si>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</si>
  <si>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</si>
  <si>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</si>
  <si>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</si>
  <si>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</si>
  <si>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</si>
  <si>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</si>
  <si>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</si>
  <si>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</si>
  <si>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</si>
  <si>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</si>
  <si>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</si>
  <si>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</si>
  <si>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</si>
  <si>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</si>
  <si>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Первомайская д. 92 корп. 3</t>
  </si>
  <si>
    <t>Идентификатор инвестиционного проекта: J_PES-2022_011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</si>
  <si>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</si>
  <si>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</si>
  <si>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</si>
  <si>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</si>
  <si>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</si>
  <si>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</si>
  <si>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</si>
  <si>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</si>
  <si>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11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</si>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</sst>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8"/>
  <sheetViews>
    <sheetView tabSelected="1" view="pageBreakPreview" topLeftCell="A67" zoomScale="115" zoomScaleNormal="100" zoomScaleSheetLayoutView="115" workbookViewId="0">
      <selection activeCell="I75" sqref="I75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9" t="s">
        <v>1</v>
      </c>
      <c r="B6" s="29"/>
      <c r="C6" s="29"/>
      <c r="D6" s="29"/>
      <c r="E6" s="29"/>
      <c r="F6" s="29"/>
      <c r="G6" s="29"/>
    </row>
    <row r="7" spans="1:7" ht="18" customHeight="1" x14ac:dyDescent="0.25">
      <c r="A7" s="29" t="s">
        <v>2</v>
      </c>
      <c r="B7" s="29"/>
      <c r="C7" s="29"/>
      <c r="D7" s="29"/>
      <c r="E7" s="29"/>
      <c r="F7" s="29"/>
      <c r="G7" s="29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42" t="s">
        <v>38</v>
      </c>
      <c r="B9" s="42"/>
      <c r="C9" s="42"/>
      <c r="D9" s="42"/>
      <c r="E9" s="42"/>
      <c r="F9" s="42"/>
      <c r="G9" s="42"/>
    </row>
    <row r="10" spans="1:7" ht="17.25" x14ac:dyDescent="0.25">
      <c r="A10" s="42" t="s">
        <v>51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43" t="s">
        <v>52</v>
      </c>
      <c r="B12" s="43"/>
      <c r="C12" s="43"/>
      <c r="D12" s="43"/>
      <c r="E12" s="43"/>
      <c r="F12" s="43"/>
      <c r="G12" s="43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9" t="s">
        <v>3</v>
      </c>
      <c r="B14" s="29"/>
      <c r="C14" s="29"/>
      <c r="D14" s="29"/>
      <c r="E14" s="29"/>
      <c r="F14" s="29"/>
      <c r="G14" s="29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21" t="s">
        <v>35</v>
      </c>
      <c r="B16" s="21"/>
      <c r="C16" s="21"/>
      <c r="D16" s="21"/>
      <c r="E16" s="21"/>
      <c r="F16" s="21"/>
      <c r="G16" s="21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9" t="s">
        <v>4</v>
      </c>
      <c r="B18" s="29"/>
      <c r="C18" s="29"/>
      <c r="D18" s="29"/>
      <c r="E18" s="29"/>
      <c r="F18" s="29"/>
      <c r="G18" s="29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21" t="s">
        <v>37</v>
      </c>
      <c r="B20" s="21"/>
      <c r="C20" s="21"/>
      <c r="D20" s="21"/>
      <c r="E20" s="21"/>
      <c r="F20" s="21"/>
      <c r="G20" s="21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9" t="s">
        <v>5</v>
      </c>
      <c r="B22" s="29"/>
      <c r="C22" s="29"/>
      <c r="D22" s="29"/>
      <c r="E22" s="29"/>
      <c r="F22" s="29"/>
      <c r="G22" s="29"/>
    </row>
    <row r="24" spans="1:7" ht="15.75" customHeight="1" x14ac:dyDescent="0.25">
      <c r="A24" s="25"/>
      <c r="B24" s="26"/>
      <c r="C24" s="23" t="s">
        <v>6</v>
      </c>
      <c r="D24" s="23"/>
      <c r="E24" s="30" t="s">
        <v>8</v>
      </c>
      <c r="F24" s="31"/>
      <c r="G24" s="22" t="s">
        <v>9</v>
      </c>
    </row>
    <row r="25" spans="1:7" ht="31.5" customHeight="1" x14ac:dyDescent="0.25">
      <c r="A25" s="27"/>
      <c r="B25" s="28"/>
      <c r="C25" s="24" t="s">
        <v>7</v>
      </c>
      <c r="D25" s="24"/>
      <c r="E25" s="32"/>
      <c r="F25" s="33"/>
      <c r="G25" s="22"/>
    </row>
    <row r="26" spans="1:7" x14ac:dyDescent="0.25">
      <c r="A26" s="35" t="s">
        <v>10</v>
      </c>
      <c r="B26" s="37"/>
      <c r="C26" s="34">
        <v>2022</v>
      </c>
      <c r="D26" s="34"/>
      <c r="E26" s="34">
        <f>C26</f>
        <v>2022</v>
      </c>
      <c r="F26" s="34"/>
      <c r="G26" s="6">
        <f>C26</f>
        <v>2022</v>
      </c>
    </row>
    <row r="27" spans="1:7" x14ac:dyDescent="0.25">
      <c r="A27" s="35" t="s">
        <v>11</v>
      </c>
      <c r="B27" s="37"/>
      <c r="C27" s="34">
        <f>C26</f>
        <v>2022</v>
      </c>
      <c r="D27" s="34"/>
      <c r="E27" s="34">
        <f>E26+E28</f>
        <v>2029</v>
      </c>
      <c r="F27" s="34"/>
      <c r="G27" s="6">
        <f>E27</f>
        <v>2029</v>
      </c>
    </row>
    <row r="28" spans="1:7" x14ac:dyDescent="0.25">
      <c r="A28" s="35" t="s">
        <v>12</v>
      </c>
      <c r="B28" s="37"/>
      <c r="C28" s="34">
        <f>C26-C27+1</f>
        <v>1</v>
      </c>
      <c r="D28" s="34"/>
      <c r="E28" s="34">
        <v>7</v>
      </c>
      <c r="F28" s="34"/>
      <c r="G28" s="6">
        <f>G27-G26</f>
        <v>7</v>
      </c>
    </row>
    <row r="30" spans="1:7" ht="18.75" x14ac:dyDescent="0.25">
      <c r="A30" s="29" t="s">
        <v>13</v>
      </c>
      <c r="B30" s="29"/>
      <c r="C30" s="29"/>
      <c r="D30" s="29"/>
      <c r="E30" s="29"/>
      <c r="F30" s="29"/>
      <c r="G30" s="29"/>
    </row>
    <row r="31" spans="1:7" ht="12" customHeight="1" x14ac:dyDescent="0.25"/>
    <row r="32" spans="1:7" ht="22.5" customHeight="1" x14ac:dyDescent="0.25">
      <c r="A32" s="6" t="s">
        <v>14</v>
      </c>
      <c r="B32" s="38" t="s">
        <v>15</v>
      </c>
      <c r="C32" s="39"/>
      <c r="D32" s="39"/>
      <c r="E32" s="40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5" t="s">
        <v>53</v>
      </c>
      <c r="C33" s="36"/>
      <c r="D33" s="36"/>
      <c r="E33" s="37"/>
      <c r="F33" s="6" t="s">
        <v>18</v>
      </c>
      <c r="G33" s="7">
        <v>29</v>
      </c>
    </row>
    <row r="34" spans="1:7" ht="48" customHeight="1" x14ac:dyDescent="0.25">
      <c r="A34" s="6">
        <f>A33+1</f>
        <v>2</v>
      </c>
      <c r="B34" s="35" t="s">
        <v>54</v>
      </c>
      <c r="C34" s="36"/>
      <c r="D34" s="36"/>
      <c r="E34" s="37"/>
      <c r="F34" s="6" t="s">
        <v>18</v>
      </c>
      <c r="G34" s="7">
        <v>1</v>
      </c>
    </row>
    <row r="35" spans="1:7" ht="58.5" customHeight="1" x14ac:dyDescent="0.25">
      <c r="A35" s="6">
        <f t="shared" ref="A35:A38" si="0">A34+1</f>
        <v>3</v>
      </c>
      <c r="B35" s="35" t="s">
        <v>55</v>
      </c>
      <c r="C35" s="36"/>
      <c r="D35" s="36"/>
      <c r="E35" s="37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18" t="s">
        <v>56</v>
      </c>
      <c r="C36" s="19"/>
      <c r="D36" s="19"/>
      <c r="E36" s="20"/>
      <c r="F36" s="6" t="s">
        <v>40</v>
      </c>
      <c r="G36" s="8">
        <v>31.075659999999999</v>
      </c>
    </row>
    <row r="37" spans="1:7" ht="51.75" customHeight="1" x14ac:dyDescent="0.25">
      <c r="A37" s="6">
        <f t="shared" si="0"/>
        <v>5</v>
      </c>
      <c r="B37" s="18" t="s">
        <v>57</v>
      </c>
      <c r="C37" s="19"/>
      <c r="D37" s="19"/>
      <c r="E37" s="20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18" t="s">
        <v>58</v>
      </c>
      <c r="C38" s="19"/>
      <c r="D38" s="19"/>
      <c r="E38" s="20"/>
      <c r="F38" s="6" t="s">
        <v>40</v>
      </c>
      <c r="G38" s="8">
        <v>5.8792799999999996</v>
      </c>
    </row>
    <row r="39" spans="1:7" ht="23.25" customHeight="1" x14ac:dyDescent="0.25"/>
    <row r="40" spans="1:7" ht="18.75" x14ac:dyDescent="0.25">
      <c r="A40" s="29" t="s">
        <v>19</v>
      </c>
      <c r="B40" s="29"/>
      <c r="C40" s="29"/>
      <c r="D40" s="29"/>
      <c r="E40" s="29"/>
      <c r="F40" s="29"/>
      <c r="G40" s="29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21" t="s">
        <v>39</v>
      </c>
      <c r="B42" s="21"/>
      <c r="C42" s="21"/>
      <c r="D42" s="21"/>
      <c r="E42" s="21"/>
      <c r="F42" s="21"/>
      <c r="G42" s="21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9" t="s">
        <v>48</v>
      </c>
      <c r="B44" s="29"/>
      <c r="C44" s="29"/>
      <c r="D44" s="29"/>
      <c r="E44" s="29"/>
      <c r="F44" s="29"/>
      <c r="G44" s="29"/>
    </row>
    <row r="45" spans="1:7" ht="12" customHeight="1" x14ac:dyDescent="0.25"/>
    <row r="46" spans="1:7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7" ht="19.5" customHeight="1" x14ac:dyDescent="0.25">
      <c r="A47" s="44" t="str">
        <f>CONCATENATE($C$63," ",$C$62,"а")</f>
        <v>1 квартал 2022 года</v>
      </c>
      <c r="B47" s="44"/>
      <c r="C47" s="41" t="s">
        <v>59</v>
      </c>
      <c r="D47" s="41"/>
      <c r="E47" s="41"/>
      <c r="F47" s="41"/>
      <c r="G47" s="10">
        <v>0</v>
      </c>
    </row>
    <row r="48" spans="1:7" ht="15.75" customHeight="1" x14ac:dyDescent="0.25">
      <c r="A48" s="44" t="str">
        <f>CONCATENATE($D$63," ",$C$62,"а")</f>
        <v>2 квартал 2022 года</v>
      </c>
      <c r="B48" s="44"/>
      <c r="C48" s="41" t="s">
        <v>59</v>
      </c>
      <c r="D48" s="41"/>
      <c r="E48" s="41"/>
      <c r="F48" s="41"/>
      <c r="G48" s="10">
        <v>0</v>
      </c>
    </row>
    <row r="49" spans="1:7" ht="15.75" customHeight="1" x14ac:dyDescent="0.25">
      <c r="A49" s="44" t="str">
        <f>CONCATENATE($E$63," ",$C$62,"а")</f>
        <v>3 квартал 2022 года</v>
      </c>
      <c r="B49" s="44"/>
      <c r="C49" s="41" t="s">
        <v>59</v>
      </c>
      <c r="D49" s="41"/>
      <c r="E49" s="41"/>
      <c r="F49" s="41"/>
      <c r="G49" s="10">
        <v>0</v>
      </c>
    </row>
    <row r="50" spans="1:7" ht="15.75" customHeight="1" x14ac:dyDescent="0.25">
      <c r="A50" s="44" t="str">
        <f>CONCATENATE($F$63," ",$C$62,"а")</f>
        <v>4 квартал 2022 года</v>
      </c>
      <c r="B50" s="44"/>
      <c r="C50" s="41" t="s">
        <v>60</v>
      </c>
      <c r="D50" s="41"/>
      <c r="E50" s="41"/>
      <c r="F50" s="41"/>
      <c r="G50" s="10">
        <v>524.40597000000002</v>
      </c>
    </row>
    <row r="51" spans="1:7" x14ac:dyDescent="0.25">
      <c r="A51" s="41"/>
      <c r="B51" s="41"/>
      <c r="C51" s="45" t="s">
        <v>41</v>
      </c>
      <c r="D51" s="45"/>
      <c r="E51" s="45"/>
      <c r="F51" s="45"/>
      <c r="G51" s="11">
        <f>G47+G48+G49+G50</f>
        <v>524.40597000000002</v>
      </c>
    </row>
    <row r="52" spans="1:7" x14ac:dyDescent="0.25">
      <c r="A52" s="41"/>
      <c r="B52" s="41"/>
      <c r="C52" s="45" t="s">
        <v>28</v>
      </c>
      <c r="D52" s="45"/>
      <c r="E52" s="45"/>
      <c r="F52" s="45"/>
      <c r="G52" s="11">
        <f>G51</f>
        <v>524.40597000000002</v>
      </c>
    </row>
    <row r="53" spans="1:7" x14ac:dyDescent="0.25">
      <c r="A53" s="41"/>
      <c r="B53" s="41"/>
      <c r="C53" s="45" t="s">
        <v>29</v>
      </c>
      <c r="D53" s="45"/>
      <c r="E53" s="45"/>
      <c r="F53" s="45"/>
      <c r="G53" s="11">
        <f>G52</f>
        <v>524.40597000000002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9" t="s">
        <v>23</v>
      </c>
      <c r="B56" s="29"/>
      <c r="C56" s="29"/>
      <c r="D56" s="29"/>
      <c r="E56" s="29"/>
      <c r="F56" s="29"/>
      <c r="G56" s="29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48" t="s">
        <v>42</v>
      </c>
      <c r="B58" s="48"/>
      <c r="C58" s="48"/>
      <c r="D58" s="48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47" t="s">
        <v>47</v>
      </c>
      <c r="B60" s="47"/>
      <c r="C60" s="47"/>
      <c r="D60" s="47"/>
      <c r="E60" s="47"/>
      <c r="F60" s="47"/>
      <c r="G60" s="47"/>
    </row>
    <row r="61" spans="1:7" ht="12" customHeight="1" x14ac:dyDescent="0.25"/>
    <row r="62" spans="1:7" x14ac:dyDescent="0.25">
      <c r="A62" s="22" t="s">
        <v>24</v>
      </c>
      <c r="B62" s="22"/>
      <c r="C62" s="22" t="s">
        <v>63</v>
      </c>
      <c r="D62" s="22"/>
      <c r="E62" s="22"/>
      <c r="F62" s="22"/>
      <c r="G62" s="14" t="s">
        <v>25</v>
      </c>
    </row>
    <row r="63" spans="1:7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34" t="s">
        <v>26</v>
      </c>
      <c r="B64" s="34"/>
      <c r="C64" s="10">
        <f>G47</f>
        <v>0</v>
      </c>
      <c r="D64" s="10">
        <f>G48</f>
        <v>0</v>
      </c>
      <c r="E64" s="10">
        <f>G49</f>
        <v>0</v>
      </c>
      <c r="F64" s="10">
        <f>G50</f>
        <v>524.40597000000002</v>
      </c>
      <c r="G64" s="11">
        <f>C64+D64+E64+F64</f>
        <v>524.40597000000002</v>
      </c>
    </row>
    <row r="65" spans="1:7" x14ac:dyDescent="0.25">
      <c r="A65" s="34" t="s">
        <v>27</v>
      </c>
      <c r="B65" s="34"/>
      <c r="C65" s="10">
        <f>C64*0.2</f>
        <v>0</v>
      </c>
      <c r="D65" s="10">
        <f t="shared" ref="D65:F65" si="1">D64*0.2</f>
        <v>0</v>
      </c>
      <c r="E65" s="10">
        <f t="shared" si="1"/>
        <v>0</v>
      </c>
      <c r="F65" s="10">
        <f t="shared" si="1"/>
        <v>104.88119400000001</v>
      </c>
      <c r="G65" s="11">
        <f>C65+D65+E65+F65</f>
        <v>104.88119400000001</v>
      </c>
    </row>
    <row r="67" spans="1:7" ht="35.25" customHeight="1" x14ac:dyDescent="0.25">
      <c r="A67" s="13"/>
      <c r="B67" s="13"/>
      <c r="C67" s="13"/>
      <c r="D67" s="13"/>
      <c r="E67" s="13"/>
      <c r="F67" s="13"/>
      <c r="G67" s="13"/>
    </row>
    <row r="68" spans="1:7" s="50" customFormat="1" ht="18.75" x14ac:dyDescent="0.25">
      <c r="A68" s="49" t="s">
        <v>64</v>
      </c>
      <c r="B68" s="49"/>
      <c r="C68" s="49"/>
      <c r="D68" s="49"/>
      <c r="E68" s="49"/>
      <c r="F68" s="49"/>
      <c r="G68" s="49"/>
    </row>
    <row r="69" spans="1:7" s="50" customFormat="1" ht="18.75" x14ac:dyDescent="0.25">
      <c r="A69" s="51"/>
      <c r="B69" s="51"/>
      <c r="C69" s="51"/>
      <c r="D69" s="51"/>
      <c r="E69" s="51"/>
      <c r="F69" s="51"/>
      <c r="G69" s="51"/>
    </row>
    <row r="70" spans="1:7" s="50" customFormat="1" ht="35.25" customHeight="1" x14ac:dyDescent="0.25">
      <c r="A70" s="52" t="s">
        <v>14</v>
      </c>
      <c r="B70" s="53" t="s">
        <v>15</v>
      </c>
      <c r="C70" s="54"/>
      <c r="D70" s="54"/>
      <c r="E70" s="55"/>
      <c r="F70" s="52" t="s">
        <v>16</v>
      </c>
      <c r="G70" s="52" t="s">
        <v>17</v>
      </c>
    </row>
    <row r="71" spans="1:7" s="50" customFormat="1" ht="29.25" customHeight="1" x14ac:dyDescent="0.25">
      <c r="A71" s="52">
        <v>1</v>
      </c>
      <c r="B71" s="56" t="s">
        <v>65</v>
      </c>
      <c r="C71" s="57"/>
      <c r="D71" s="57"/>
      <c r="E71" s="58"/>
      <c r="F71" s="53" t="s">
        <v>75</v>
      </c>
      <c r="G71" s="55"/>
    </row>
    <row r="72" spans="1:7" s="50" customFormat="1" ht="29.25" customHeight="1" x14ac:dyDescent="0.25">
      <c r="A72" s="52">
        <v>2</v>
      </c>
      <c r="B72" s="56" t="s">
        <v>66</v>
      </c>
      <c r="C72" s="57"/>
      <c r="D72" s="57"/>
      <c r="E72" s="58"/>
      <c r="F72" s="53" t="str">
        <f>F71</f>
        <v>3 квартал 2022 года</v>
      </c>
      <c r="G72" s="55"/>
    </row>
    <row r="73" spans="1:7" s="50" customFormat="1" ht="46.5" customHeight="1" x14ac:dyDescent="0.25">
      <c r="A73" s="52">
        <v>3</v>
      </c>
      <c r="B73" s="56" t="s">
        <v>53</v>
      </c>
      <c r="C73" s="57"/>
      <c r="D73" s="57"/>
      <c r="E73" s="58"/>
      <c r="F73" s="52" t="s">
        <v>18</v>
      </c>
      <c r="G73" s="59">
        <v>29</v>
      </c>
    </row>
    <row r="74" spans="1:7" s="50" customFormat="1" ht="46.5" customHeight="1" x14ac:dyDescent="0.25">
      <c r="A74" s="52">
        <f>A73+1</f>
        <v>4</v>
      </c>
      <c r="B74" s="56" t="s">
        <v>54</v>
      </c>
      <c r="C74" s="57"/>
      <c r="D74" s="57"/>
      <c r="E74" s="58"/>
      <c r="F74" s="52" t="s">
        <v>18</v>
      </c>
      <c r="G74" s="59">
        <v>1</v>
      </c>
    </row>
    <row r="75" spans="1:7" s="50" customFormat="1" ht="35.25" customHeight="1" x14ac:dyDescent="0.25">
      <c r="A75" s="52">
        <f>A74+1</f>
        <v>5</v>
      </c>
      <c r="B75" s="56" t="s">
        <v>67</v>
      </c>
      <c r="C75" s="57"/>
      <c r="D75" s="57"/>
      <c r="E75" s="58"/>
      <c r="F75" s="52" t="s">
        <v>40</v>
      </c>
      <c r="G75" s="60">
        <f>SUM(G76:G79)</f>
        <v>528.65093000000002</v>
      </c>
    </row>
    <row r="76" spans="1:7" s="50" customFormat="1" ht="48.75" customHeight="1" x14ac:dyDescent="0.25">
      <c r="A76" s="52" t="s">
        <v>68</v>
      </c>
      <c r="B76" s="56" t="s">
        <v>69</v>
      </c>
      <c r="C76" s="57"/>
      <c r="D76" s="57"/>
      <c r="E76" s="58"/>
      <c r="F76" s="52" t="s">
        <v>40</v>
      </c>
      <c r="G76" s="60">
        <v>463.36448999999999</v>
      </c>
    </row>
    <row r="77" spans="1:7" s="50" customFormat="1" ht="36.75" customHeight="1" x14ac:dyDescent="0.25">
      <c r="A77" s="52" t="s">
        <v>70</v>
      </c>
      <c r="B77" s="61" t="s">
        <v>71</v>
      </c>
      <c r="C77" s="62"/>
      <c r="D77" s="62"/>
      <c r="E77" s="63"/>
      <c r="F77" s="52" t="s">
        <v>40</v>
      </c>
      <c r="G77" s="60">
        <v>38.573830000000001</v>
      </c>
    </row>
    <row r="78" spans="1:7" s="50" customFormat="1" ht="53.25" customHeight="1" x14ac:dyDescent="0.25">
      <c r="A78" s="52" t="s">
        <v>72</v>
      </c>
      <c r="B78" s="61" t="s">
        <v>73</v>
      </c>
      <c r="C78" s="62"/>
      <c r="D78" s="62"/>
      <c r="E78" s="63"/>
      <c r="F78" s="52" t="s">
        <v>40</v>
      </c>
      <c r="G78" s="60">
        <v>20.83333</v>
      </c>
    </row>
    <row r="79" spans="1:7" s="50" customFormat="1" ht="35.25" customHeight="1" x14ac:dyDescent="0.25">
      <c r="A79" s="52" t="s">
        <v>74</v>
      </c>
      <c r="B79" s="61" t="s">
        <v>58</v>
      </c>
      <c r="C79" s="62"/>
      <c r="D79" s="62"/>
      <c r="E79" s="63"/>
      <c r="F79" s="52" t="s">
        <v>40</v>
      </c>
      <c r="G79" s="60">
        <v>5.8792799999999996</v>
      </c>
    </row>
    <row r="80" spans="1:7" ht="18.75" x14ac:dyDescent="0.25">
      <c r="A80" s="13"/>
      <c r="B80" s="13"/>
      <c r="C80" s="13"/>
      <c r="D80" s="13"/>
      <c r="E80" s="13"/>
      <c r="F80" s="13"/>
      <c r="G80" s="13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3">
      <c r="A82" s="46" t="s">
        <v>49</v>
      </c>
      <c r="B82" s="46"/>
      <c r="C82" s="46"/>
      <c r="D82" s="46"/>
      <c r="E82" s="13"/>
      <c r="G82" s="17" t="s">
        <v>50</v>
      </c>
    </row>
    <row r="83" spans="1:7" ht="31.5" customHeight="1" x14ac:dyDescent="0.25">
      <c r="A83" s="13"/>
      <c r="C83" s="13"/>
      <c r="D83" s="13"/>
      <c r="E83" s="13"/>
      <c r="G83" s="16"/>
    </row>
    <row r="84" spans="1:7" ht="18.75" x14ac:dyDescent="0.25">
      <c r="A84" s="12" t="s">
        <v>43</v>
      </c>
      <c r="C84" s="13"/>
      <c r="D84" s="13"/>
      <c r="E84" s="13"/>
      <c r="G84" s="16" t="s">
        <v>45</v>
      </c>
    </row>
    <row r="85" spans="1:7" ht="18.75" x14ac:dyDescent="0.25">
      <c r="A85" s="13"/>
      <c r="C85" s="13"/>
      <c r="D85" s="13"/>
      <c r="E85" s="13"/>
      <c r="G85" s="16"/>
    </row>
    <row r="86" spans="1:7" ht="18.75" x14ac:dyDescent="0.25">
      <c r="A86" s="12" t="s">
        <v>44</v>
      </c>
      <c r="C86" s="13"/>
      <c r="D86" s="13"/>
      <c r="E86" s="13"/>
      <c r="G86" s="16" t="s">
        <v>46</v>
      </c>
    </row>
    <row r="87" spans="1:7" ht="18.75" x14ac:dyDescent="0.25">
      <c r="A87" s="13"/>
      <c r="B87" s="13"/>
      <c r="C87" s="13"/>
      <c r="D87" s="13"/>
      <c r="E87" s="13"/>
      <c r="F87" s="13"/>
      <c r="G87" s="13"/>
    </row>
    <row r="88" spans="1:7" ht="18.75" x14ac:dyDescent="0.25">
      <c r="A88" s="13"/>
      <c r="B88" s="13"/>
      <c r="C88" s="13"/>
      <c r="D88" s="13"/>
      <c r="E88" s="13"/>
      <c r="F88" s="13"/>
      <c r="G88" s="13"/>
    </row>
  </sheetData>
  <mergeCells count="72">
    <mergeCell ref="B75:E75"/>
    <mergeCell ref="B76:E76"/>
    <mergeCell ref="B77:E77"/>
    <mergeCell ref="B78:E78"/>
    <mergeCell ref="B79:E7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2022-07-29T07:31:29Z</cp:lastPrinted>
  <dcterms:created xsi:type="dcterms:W3CDTF">2021-08-10T12:43:13Z</dcterms:created>
  <dcterms:modified xsi:type="dcterms:W3CDTF">2022-11-02T08:52:47Z</dcterms:modified>
</cp:coreProperties>
</file>