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2 кв 2024 (ИП утв. в 2023г)\Паспорта проектов\"/>
    </mc:Choice>
  </mc:AlternateContent>
  <xr:revisionPtr revIDLastSave="0" documentId="13_ncr:1_{7BB90A62-EB7E-48C0-93D7-5C93E27DBCCB}" xr6:coauthVersionLast="47" xr6:coauthVersionMax="47" xr10:uidLastSave="{00000000-0000-0000-0000-000000000000}"/>
  <bookViews>
    <workbookView xWindow="30" yWindow="0" windowWidth="14895" windowHeight="15330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G77" i="1" l="1"/>
  <c r="G75" i="1"/>
  <c r="A75" i="1"/>
  <c r="A74" i="1"/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<sst xmlns="http://schemas.openxmlformats.org/spreadsheetml/2006/main" count="96" uniqueCount="77">
  <si>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</si>
  <si>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</si>
  <si>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</si>
  <si>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</si>
  <si>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</si>
  <si>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</si>
  <si>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</si>
  <si>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</si>
  <si>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</si>
  <si>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</si>
  <si>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</si>
  <si>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</si>
  <si>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</si>
  <si>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</si>
  <si>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</si>
  <si>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</si>
  <si>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</si>
  <si>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</si>
  <si>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</si>
  <si>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</si>
  <si>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</si>
  <si>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</si>
  <si>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</si>
  <si>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</si>
  <si>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</si>
  <si>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</si>
  <si>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</si>
  <si>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</si>
  <si>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</si>
  <si>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</si>
  <si>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</si>
  <si>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</si>
  <si>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</si>
  <si>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</si>
  <si>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</si>
  <si>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</si>
  <si>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</si>
  <si>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</si>
  <si>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</si>
  <si>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</si>
  <si>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</si>
  <si>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</si>
  <si>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</si>
  <si>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</si>
  <si>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</si>
  <si>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</si>
  <si>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</si>
  <si>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</si>
  <si>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</si>
  <si>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</si>
  <si>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</si>
  <si>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</si>
  <si>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</si>
  <si>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Воровского  д. 78А</t>
  </si>
  <si>
    <t>Идентификатор инвестиционного проекта: J_PES-2022_036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</si>
  <si>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</si>
  <si>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</si>
  <si>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</si>
  <si>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Строительно-монтажные работы</t>
  </si>
  <si>
    <t xml:space="preserve"> </t>
  </si>
  <si>
    <t>Всего 2024 г.</t>
  </si>
  <si>
    <t>Приложение к п. № 36</t>
  </si>
  <si>
    <t>2024 год</t>
  </si>
  <si>
    <t>8. Отчет о реализации инвестиционного проекта</t>
  </si>
  <si>
    <t xml:space="preserve">Генеральный директор                                                       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</si>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</sst>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64" zoomScale="115" zoomScaleNormal="100" zoomScaleSheetLayoutView="115" workbookViewId="0">
      <selection activeCell="B74" sqref="B74:E7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53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54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2024</v>
      </c>
      <c r="D26" s="35"/>
      <c r="E26" s="35">
        <f>C26</f>
        <v>2024</v>
      </c>
      <c r="F26" s="35"/>
      <c r="G26" s="6">
        <f>C26</f>
        <v>2024</v>
      </c>
    </row>
    <row r="27" spans="1:10" x14ac:dyDescent="0.25">
      <c r="A27" s="36" t="s">
        <v>11</v>
      </c>
      <c r="B27" s="38"/>
      <c r="C27" s="35">
        <f>C26</f>
        <v>2024</v>
      </c>
      <c r="D27" s="35"/>
      <c r="E27" s="35">
        <f>E26+E28</f>
        <v>2031</v>
      </c>
      <c r="F27" s="35"/>
      <c r="G27" s="6">
        <f>E27</f>
        <v>2031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55</v>
      </c>
      <c r="C33" s="37"/>
      <c r="D33" s="37"/>
      <c r="E33" s="38"/>
      <c r="F33" s="6" t="s">
        <v>18</v>
      </c>
      <c r="G33" s="7">
        <v>84</v>
      </c>
    </row>
    <row r="34" spans="1:9" ht="48" customHeight="1" x14ac:dyDescent="0.25">
      <c r="A34" s="6">
        <f>A33+1</f>
        <v>2</v>
      </c>
      <c r="B34" s="36" t="s">
        <v>56</v>
      </c>
      <c r="C34" s="37"/>
      <c r="D34" s="37"/>
      <c r="E34" s="38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6" t="s">
        <v>57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101.97866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13.20154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2024 года</v>
      </c>
      <c r="B47" s="45"/>
      <c r="C47" s="42" t="s">
        <v>58</v>
      </c>
      <c r="D47" s="42"/>
      <c r="E47" s="42"/>
      <c r="F47" s="42"/>
      <c r="G47" s="10">
        <v>1505.2094400000001</v>
      </c>
      <c r="H47" s="11"/>
    </row>
    <row r="48" spans="1:9" ht="15.75" customHeight="1" x14ac:dyDescent="0.25">
      <c r="A48" s="45" t="str">
        <f>CONCATENATE($D$63," ",$C$62,"а")</f>
        <v>2 квартал 2024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2024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2024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1505.2094400000001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1505.2094400000001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1505.2094400000001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35" t="s">
        <v>26</v>
      </c>
      <c r="B64" s="35"/>
      <c r="C64" s="10">
        <f>G47</f>
        <v>1505.2094400000001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1505.2094400000001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301.04188800000003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301.04188800000003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65</v>
      </c>
      <c r="C71" s="37"/>
      <c r="D71" s="37"/>
      <c r="E71" s="38"/>
      <c r="F71" s="39" t="s">
        <v>76</v>
      </c>
      <c r="G71" s="41"/>
    </row>
    <row r="72" spans="1:12" ht="29.25" customHeight="1" x14ac:dyDescent="0.25">
      <c r="A72" s="6">
        <v>2</v>
      </c>
      <c r="B72" s="36" t="s">
        <v>66</v>
      </c>
      <c r="C72" s="37"/>
      <c r="D72" s="37"/>
      <c r="E72" s="38"/>
      <c r="F72" s="39" t="str">
        <f>F71</f>
        <v>2 квартал 2024 года</v>
      </c>
      <c r="G72" s="41"/>
    </row>
    <row r="73" spans="1:12" ht="46.5" customHeight="1" x14ac:dyDescent="0.25">
      <c r="A73" s="6">
        <v>3</v>
      </c>
      <c r="B73" s="36" t="s">
        <v>55</v>
      </c>
      <c r="C73" s="37"/>
      <c r="D73" s="37"/>
      <c r="E73" s="38"/>
      <c r="F73" s="6" t="s">
        <v>18</v>
      </c>
      <c r="G73" s="7">
        <v>84</v>
      </c>
    </row>
    <row r="74" spans="1:12" ht="46.5" customHeight="1" x14ac:dyDescent="0.25">
      <c r="A74" s="6">
        <f>A73+1</f>
        <v>4</v>
      </c>
      <c r="B74" s="36" t="s">
        <v>67</v>
      </c>
      <c r="C74" s="37"/>
      <c r="D74" s="37"/>
      <c r="E74" s="38"/>
      <c r="F74" s="6" t="s">
        <v>18</v>
      </c>
      <c r="G74" s="7">
        <v>0</v>
      </c>
    </row>
    <row r="75" spans="1:12" ht="35.25" customHeight="1" x14ac:dyDescent="0.25">
      <c r="A75" s="6">
        <f>A74+1</f>
        <v>5</v>
      </c>
      <c r="B75" s="36" t="s">
        <v>68</v>
      </c>
      <c r="C75" s="37"/>
      <c r="D75" s="37"/>
      <c r="E75" s="38"/>
      <c r="F75" s="6" t="s">
        <v>40</v>
      </c>
      <c r="G75" s="8">
        <f>SUM(G76:G79)</f>
        <v>979.20126000000005</v>
      </c>
    </row>
    <row r="76" spans="1:12" ht="48.75" customHeight="1" x14ac:dyDescent="0.25">
      <c r="A76" s="6" t="s">
        <v>69</v>
      </c>
      <c r="B76" s="36" t="s">
        <v>70</v>
      </c>
      <c r="C76" s="37"/>
      <c r="D76" s="37"/>
      <c r="E76" s="38"/>
      <c r="F76" s="6" t="s">
        <v>40</v>
      </c>
      <c r="G76" s="8">
        <v>833.19759999999997</v>
      </c>
    </row>
    <row r="77" spans="1:12" ht="36.75" customHeight="1" x14ac:dyDescent="0.25">
      <c r="A77" s="6" t="s">
        <v>71</v>
      </c>
      <c r="B77" s="19" t="s">
        <v>72</v>
      </c>
      <c r="C77" s="20"/>
      <c r="D77" s="20"/>
      <c r="E77" s="21"/>
      <c r="F77" s="6" t="s">
        <v>40</v>
      </c>
      <c r="G77" s="8">
        <f>23.17779+76.74762</f>
        <v>99.925409999999999</v>
      </c>
    </row>
    <row r="78" spans="1:12" ht="45" customHeight="1" x14ac:dyDescent="0.25">
      <c r="A78" s="6" t="s">
        <v>73</v>
      </c>
      <c r="B78" s="19" t="s">
        <v>74</v>
      </c>
      <c r="C78" s="20"/>
      <c r="D78" s="20"/>
      <c r="E78" s="21"/>
      <c r="F78" s="6" t="s">
        <v>40</v>
      </c>
      <c r="G78" s="8">
        <v>29.5</v>
      </c>
    </row>
    <row r="79" spans="1:12" ht="35.25" customHeight="1" x14ac:dyDescent="0.25">
      <c r="A79" s="6" t="s">
        <v>75</v>
      </c>
      <c r="B79" s="19" t="s">
        <v>51</v>
      </c>
      <c r="C79" s="20"/>
      <c r="D79" s="20"/>
      <c r="E79" s="21"/>
      <c r="F79" s="6" t="s">
        <v>40</v>
      </c>
      <c r="G79" s="8">
        <v>16.578250000000001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47" t="s">
        <v>64</v>
      </c>
      <c r="B82" s="47"/>
      <c r="C82" s="47"/>
      <c r="D82" s="47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8:E78"/>
    <mergeCell ref="B79:E79"/>
    <mergeCell ref="B73:E73"/>
    <mergeCell ref="B74:E74"/>
    <mergeCell ref="B75:E75"/>
    <mergeCell ref="B76:E76"/>
    <mergeCell ref="B77:E77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2023-04-11T07:19:37Z</cp:lastPrinted>
  <dcterms:created xsi:type="dcterms:W3CDTF">2021-08-10T12:43:13Z</dcterms:created>
  <dcterms:modified xsi:type="dcterms:W3CDTF">2024-07-25T13:53:00Z</dcterms:modified>
</cp:coreProperties>
</file>