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4. ИНВЕСТПРОГРАММА 2022-2024 Проект в 2023 году\3. ОТЧЕТ ОБ ИСПОЛНЕНИИ ИП на сайт\1 кв 2023 (ИП утв. в 2022г)\Паспорта проектов\"/>
    </mc:Choice>
  </mc:AlternateContent>
  <xr:revisionPtr revIDLastSave="0" documentId="13_ncr:1_{2647B3DF-281A-480C-B5FE-4397935BA177}" xr6:coauthVersionLast="47" xr6:coauthVersionMax="47" xr10:uidLastSave="{00000000-0000-0000-0000-000000000000}"/>
  <bookViews>
    <workbookView xWindow="120" yWindow="0" windowWidth="13050" windowHeight="15585" xr2:uid="{96847808-A223-4922-83A1-CACDE8B671A8}"/>
  </bookViews>
  <sheets>
    <sheet name="Лист1" sheetId="1" r:id="rId1"/>
  </sheets>
  <definedNames>
    <definedName name="_xlnm.Print_Area" localSheetId="0">Лист1!$A$1:$G$82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1" i="1" l="1"/>
  <c r="G71" i="1"/>
  <c r="F69" i="1"/>
  <c r="A44" i="1"/>
  <c r="G48" i="1" l="1"/>
  <c r="D61" i="1" l="1"/>
  <c r="D62" i="1" s="1"/>
  <c r="E61" i="1"/>
  <c r="E62" i="1" s="1"/>
  <c r="F61" i="1"/>
  <c r="F62" i="1" s="1"/>
  <c r="C61" i="1"/>
  <c r="C62" i="1" s="1"/>
  <c r="G26" i="1" l="1"/>
  <c r="A47" i="1"/>
  <c r="E26" i="1" l="1"/>
  <c r="E27" i="1" s="1"/>
  <c r="G27" i="1" s="1"/>
  <c r="G28" i="1" s="1"/>
  <c r="C27" i="1"/>
  <c r="C28" i="1" s="1"/>
  <c r="A46" i="1"/>
  <c r="G60" i="1"/>
  <c r="A45" i="1"/>
  <c r="G62" i="1"/>
  <c r="G61" i="1"/>
  <c r="G49" i="1" l="1"/>
  <c r="G50" i="1" l="1"/>
</calcChain>
</file>

<file path=xl/sharedStrings.xml><?xml version="1.0" encoding="utf-8"?>
<sst xmlns="http://schemas.openxmlformats.org/spreadsheetml/2006/main" count="85" uniqueCount="70">
  <si>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</si>
  <si>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</si>
  <si>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</si>
  <si>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</si>
  <si>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</si>
  <si>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</si>
  <si>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</si>
  <si>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</si>
  <si>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</si>
  <si>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</si>
  <si>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</si>
  <si>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</si>
  <si>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</si>
  <si>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</si>
  <si>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</si>
  <si>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</si>
  <si>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</si>
  <si>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</si>
  <si>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</si>
  <si>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</si>
  <si>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</si>
  <si>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</si>
  <si>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</si>
  <si>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</si>
  <si>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</si>
  <si>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</si>
  <si>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</si>
  <si>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</si>
  <si>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</si>
  <si>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</si>
  <si>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</si>
  <si>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</si>
  <si>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</si>
  <si>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</si>
  <si>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</si>
  <si>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</si>
  <si>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</si>
  <si>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</si>
  <si>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</si>
  <si>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</si>
  <si>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</si>
  <si>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</si>
  <si>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</si>
  <si>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</si>
  <si>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</si>
  <si>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</si>
  <si>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>В.И. Писаренко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</si>
  <si>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</si>
  <si>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>Услуги сторонних организаций. Аренда автотранспорта.</t>
  </si>
  <si>
    <t>Строительно-монтажные работы</t>
  </si>
  <si>
    <t>прибыль/амортизация</t>
  </si>
  <si>
    <t>Приложение к п. № 20</t>
  </si>
  <si>
    <t xml:space="preserve"> ул. Бештаугорская д. 3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</si>
  <si>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</si>
  <si>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 </t>
  </si>
  <si>
    <t>2023 год</t>
  </si>
  <si>
    <t>Идентификатор инвестиционного проекта: J_PES-2022_020</t>
  </si>
  <si>
    <t>Всего 2023 г.</t>
  </si>
  <si>
    <t xml:space="preserve">И.о. генерального директора                                                       </t>
  </si>
  <si>
    <t>Наименование: Дооборудование АИИС КУЭ МКД, расположенного по адресу: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</si>
  <si>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дооборудования системы АИИС КУЭ индивидуальными, общими (квартирными) приборами учета, созданной в мае 2022 года</t>
  </si>
  <si>
    <t>8. Отчет о реализации инвестиционного проекта</t>
  </si>
  <si>
    <t>Общая стоимость инвестиционного проекта</t>
  </si>
  <si>
    <t xml:space="preserve">Строительно-монтажные работы </t>
  </si>
  <si>
    <t>1 квартал 2023 года</t>
  </si>
  <si>
    <t>Период проведения работ по дооборудования системы АИИС КУЭ</t>
  </si>
  <si>
    <t>Стоимость приборов учета (индивидуальные, общеквартирные)</t>
  </si>
  <si>
    <t>4.1.</t>
  </si>
  <si>
    <t>4.2.</t>
  </si>
  <si>
    <t>4.3.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</si>
</sst>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4"/>
  <sheetViews>
    <sheetView tabSelected="1" view="pageBreakPreview" topLeftCell="A58" zoomScale="115" zoomScaleNormal="100" zoomScaleSheetLayoutView="115" workbookViewId="0">
      <selection activeCell="G75" sqref="G7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51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35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1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2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59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52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56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3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86.25" customHeight="1" x14ac:dyDescent="0.3">
      <c r="A16" s="30" t="s">
        <v>60</v>
      </c>
      <c r="B16" s="30"/>
      <c r="C16" s="30"/>
      <c r="D16" s="30"/>
      <c r="E16" s="30"/>
      <c r="F16" s="30"/>
      <c r="G16" s="30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4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0" t="s">
        <v>36</v>
      </c>
      <c r="B20" s="30"/>
      <c r="C20" s="30"/>
      <c r="D20" s="30"/>
      <c r="E20" s="30"/>
      <c r="F20" s="30"/>
      <c r="G20" s="30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5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6</v>
      </c>
      <c r="D24" s="40"/>
      <c r="E24" s="46" t="s">
        <v>8</v>
      </c>
      <c r="F24" s="47"/>
      <c r="G24" s="22" t="s">
        <v>9</v>
      </c>
    </row>
    <row r="25" spans="1:10" ht="31.5" customHeight="1" x14ac:dyDescent="0.25">
      <c r="A25" s="44"/>
      <c r="B25" s="45"/>
      <c r="C25" s="41" t="s">
        <v>7</v>
      </c>
      <c r="D25" s="41"/>
      <c r="E25" s="48"/>
      <c r="F25" s="49"/>
      <c r="G25" s="22"/>
    </row>
    <row r="26" spans="1:10" x14ac:dyDescent="0.25">
      <c r="A26" s="31" t="s">
        <v>10</v>
      </c>
      <c r="B26" s="33"/>
      <c r="C26" s="20">
        <v>2023</v>
      </c>
      <c r="D26" s="20"/>
      <c r="E26" s="20">
        <f>C26</f>
        <v>2023</v>
      </c>
      <c r="F26" s="20"/>
      <c r="G26" s="6">
        <f>C26</f>
        <v>2023</v>
      </c>
    </row>
    <row r="27" spans="1:10" x14ac:dyDescent="0.25">
      <c r="A27" s="31" t="s">
        <v>11</v>
      </c>
      <c r="B27" s="33"/>
      <c r="C27" s="20">
        <f>C26</f>
        <v>2023</v>
      </c>
      <c r="D27" s="20"/>
      <c r="E27" s="20">
        <f>E26+E28</f>
        <v>2030</v>
      </c>
      <c r="F27" s="20"/>
      <c r="G27" s="6">
        <f>E27</f>
        <v>2030</v>
      </c>
    </row>
    <row r="28" spans="1:10" x14ac:dyDescent="0.25">
      <c r="A28" s="31" t="s">
        <v>12</v>
      </c>
      <c r="B28" s="33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13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14</v>
      </c>
      <c r="B32" s="34" t="s">
        <v>15</v>
      </c>
      <c r="C32" s="35"/>
      <c r="D32" s="35"/>
      <c r="E32" s="36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1" t="s">
        <v>53</v>
      </c>
      <c r="C33" s="32"/>
      <c r="D33" s="32"/>
      <c r="E33" s="33"/>
      <c r="F33" s="6" t="s">
        <v>18</v>
      </c>
      <c r="G33" s="7">
        <v>15</v>
      </c>
    </row>
    <row r="34" spans="1:9" ht="51.75" customHeight="1" x14ac:dyDescent="0.25">
      <c r="A34" s="6">
        <v>2</v>
      </c>
      <c r="B34" s="37" t="s">
        <v>47</v>
      </c>
      <c r="C34" s="38"/>
      <c r="D34" s="38"/>
      <c r="E34" s="39"/>
      <c r="F34" s="6" t="s">
        <v>38</v>
      </c>
      <c r="G34" s="8">
        <v>14.97813</v>
      </c>
    </row>
    <row r="35" spans="1:9" ht="35.25" customHeight="1" x14ac:dyDescent="0.25">
      <c r="A35" s="6">
        <v>3</v>
      </c>
      <c r="B35" s="37" t="s">
        <v>48</v>
      </c>
      <c r="C35" s="38"/>
      <c r="D35" s="38"/>
      <c r="E35" s="39"/>
      <c r="F35" s="6" t="s">
        <v>38</v>
      </c>
      <c r="G35" s="8">
        <v>2.8849499999999999</v>
      </c>
    </row>
    <row r="36" spans="1:9" ht="23.25" customHeight="1" x14ac:dyDescent="0.25"/>
    <row r="37" spans="1:9" ht="18.75" x14ac:dyDescent="0.3">
      <c r="A37" s="21" t="s">
        <v>19</v>
      </c>
      <c r="B37" s="21"/>
      <c r="C37" s="21"/>
      <c r="D37" s="21"/>
      <c r="E37" s="21"/>
      <c r="F37" s="21"/>
      <c r="G37" s="21"/>
      <c r="H37" s="1"/>
      <c r="I37" s="1"/>
    </row>
    <row r="38" spans="1:9" ht="11.25" customHeight="1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77.25" customHeight="1" x14ac:dyDescent="0.3">
      <c r="A39" s="30" t="s">
        <v>37</v>
      </c>
      <c r="B39" s="30"/>
      <c r="C39" s="30"/>
      <c r="D39" s="30"/>
      <c r="E39" s="30"/>
      <c r="F39" s="30"/>
      <c r="G39" s="30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21" t="s">
        <v>45</v>
      </c>
      <c r="B41" s="21"/>
      <c r="C41" s="21"/>
      <c r="D41" s="21"/>
      <c r="E41" s="21"/>
      <c r="F41" s="21"/>
      <c r="G41" s="21"/>
      <c r="H41" s="1"/>
      <c r="I41" s="1"/>
    </row>
    <row r="42" spans="1:9" ht="12" customHeight="1" x14ac:dyDescent="0.25"/>
    <row r="43" spans="1:9" ht="63" x14ac:dyDescent="0.25">
      <c r="A43" s="22" t="s">
        <v>20</v>
      </c>
      <c r="B43" s="22"/>
      <c r="C43" s="22" t="s">
        <v>21</v>
      </c>
      <c r="D43" s="22"/>
      <c r="E43" s="22"/>
      <c r="F43" s="22"/>
      <c r="G43" s="9" t="s">
        <v>22</v>
      </c>
    </row>
    <row r="44" spans="1:9" ht="19.5" customHeight="1" x14ac:dyDescent="0.25">
      <c r="A44" s="25" t="str">
        <f>CONCATENATE($C$60," ",$C$59,"а")</f>
        <v>1 квартал 2023 года</v>
      </c>
      <c r="B44" s="25"/>
      <c r="C44" s="27" t="s">
        <v>49</v>
      </c>
      <c r="D44" s="27"/>
      <c r="E44" s="27"/>
      <c r="F44" s="27"/>
      <c r="G44" s="10">
        <v>215.29320999999999</v>
      </c>
      <c r="H44" s="11"/>
    </row>
    <row r="45" spans="1:9" ht="15.75" customHeight="1" x14ac:dyDescent="0.25">
      <c r="A45" s="25" t="str">
        <f>CONCATENATE($D$60," ",$C$59,"а")</f>
        <v>2 квартал 2023 года</v>
      </c>
      <c r="B45" s="25"/>
      <c r="C45" s="27" t="s">
        <v>54</v>
      </c>
      <c r="D45" s="27"/>
      <c r="E45" s="27"/>
      <c r="F45" s="27"/>
      <c r="G45" s="10">
        <v>0</v>
      </c>
      <c r="H45" s="11"/>
    </row>
    <row r="46" spans="1:9" ht="15.75" customHeight="1" x14ac:dyDescent="0.25">
      <c r="A46" s="25" t="str">
        <f>CONCATENATE($E$60," ",$C$59,"а")</f>
        <v>3 квартал 2023 года</v>
      </c>
      <c r="B46" s="25"/>
      <c r="C46" s="27" t="s">
        <v>54</v>
      </c>
      <c r="D46" s="27"/>
      <c r="E46" s="27"/>
      <c r="F46" s="27"/>
      <c r="G46" s="10">
        <v>0</v>
      </c>
      <c r="H46" s="11"/>
    </row>
    <row r="47" spans="1:9" ht="15.75" customHeight="1" x14ac:dyDescent="0.25">
      <c r="A47" s="25" t="str">
        <f>CONCATENATE($F$60," ",$C$59,"а")</f>
        <v>4 квартал 2023 года</v>
      </c>
      <c r="B47" s="25"/>
      <c r="C47" s="27" t="s">
        <v>54</v>
      </c>
      <c r="D47" s="27"/>
      <c r="E47" s="27"/>
      <c r="F47" s="27"/>
      <c r="G47" s="10">
        <v>0</v>
      </c>
      <c r="H47" s="11"/>
    </row>
    <row r="48" spans="1:9" x14ac:dyDescent="0.25">
      <c r="A48" s="27"/>
      <c r="B48" s="27"/>
      <c r="C48" s="26" t="s">
        <v>57</v>
      </c>
      <c r="D48" s="26"/>
      <c r="E48" s="26"/>
      <c r="F48" s="26"/>
      <c r="G48" s="12">
        <f>G44+G45+G46+G47</f>
        <v>215.29320999999999</v>
      </c>
      <c r="H48" s="11"/>
    </row>
    <row r="49" spans="1:12" x14ac:dyDescent="0.25">
      <c r="A49" s="27"/>
      <c r="B49" s="27"/>
      <c r="C49" s="26" t="s">
        <v>28</v>
      </c>
      <c r="D49" s="26"/>
      <c r="E49" s="26"/>
      <c r="F49" s="26"/>
      <c r="G49" s="12">
        <f>G48</f>
        <v>215.29320999999999</v>
      </c>
      <c r="H49" s="11"/>
    </row>
    <row r="50" spans="1:12" x14ac:dyDescent="0.25">
      <c r="A50" s="27"/>
      <c r="B50" s="27"/>
      <c r="C50" s="26" t="s">
        <v>29</v>
      </c>
      <c r="D50" s="26"/>
      <c r="E50" s="26"/>
      <c r="F50" s="26"/>
      <c r="G50" s="12">
        <f>G49</f>
        <v>215.29320999999999</v>
      </c>
      <c r="H50" s="11"/>
    </row>
    <row r="52" spans="1:12" ht="11.25" customHeight="1" x14ac:dyDescent="0.3">
      <c r="A52" s="1"/>
      <c r="B52" s="1"/>
      <c r="C52" s="1"/>
      <c r="D52" s="1"/>
      <c r="E52" s="1"/>
      <c r="F52" s="1"/>
      <c r="G52" s="1"/>
    </row>
    <row r="53" spans="1:12" ht="18.75" x14ac:dyDescent="0.25">
      <c r="A53" s="21" t="s">
        <v>23</v>
      </c>
      <c r="B53" s="21"/>
      <c r="C53" s="21"/>
      <c r="D53" s="21"/>
      <c r="E53" s="21"/>
      <c r="F53" s="21"/>
      <c r="G53" s="21"/>
    </row>
    <row r="54" spans="1:12" ht="18.75" x14ac:dyDescent="0.3">
      <c r="A54" s="1"/>
      <c r="B54" s="1"/>
      <c r="C54" s="1"/>
      <c r="D54" s="1"/>
      <c r="E54" s="1"/>
      <c r="F54" s="1"/>
      <c r="G54" s="1"/>
    </row>
    <row r="55" spans="1:12" ht="18.75" x14ac:dyDescent="0.25">
      <c r="A55" s="24" t="s">
        <v>39</v>
      </c>
      <c r="B55" s="24"/>
      <c r="C55" s="24"/>
      <c r="D55" s="24"/>
      <c r="E55" s="13" t="s">
        <v>50</v>
      </c>
      <c r="F55" s="13"/>
      <c r="G55" s="13"/>
    </row>
    <row r="56" spans="1:12" ht="18.75" x14ac:dyDescent="0.3">
      <c r="A56" s="14"/>
      <c r="B56" s="14"/>
      <c r="C56" s="1"/>
      <c r="D56" s="1"/>
      <c r="E56" s="1"/>
      <c r="F56" s="1"/>
      <c r="G56" s="1"/>
    </row>
    <row r="57" spans="1:12" ht="18.75" x14ac:dyDescent="0.25">
      <c r="A57" s="23" t="s">
        <v>44</v>
      </c>
      <c r="B57" s="23"/>
      <c r="C57" s="23"/>
      <c r="D57" s="23"/>
      <c r="E57" s="23"/>
      <c r="F57" s="23"/>
      <c r="G57" s="23"/>
    </row>
    <row r="58" spans="1:12" ht="12" customHeight="1" x14ac:dyDescent="0.25"/>
    <row r="59" spans="1:12" x14ac:dyDescent="0.25">
      <c r="A59" s="22" t="s">
        <v>24</v>
      </c>
      <c r="B59" s="22"/>
      <c r="C59" s="22" t="s">
        <v>55</v>
      </c>
      <c r="D59" s="22"/>
      <c r="E59" s="22"/>
      <c r="F59" s="22"/>
      <c r="G59" s="15" t="s">
        <v>25</v>
      </c>
    </row>
    <row r="60" spans="1:12" x14ac:dyDescent="0.25">
      <c r="A60" s="22"/>
      <c r="B60" s="22"/>
      <c r="C60" s="9" t="s">
        <v>30</v>
      </c>
      <c r="D60" s="9" t="s">
        <v>31</v>
      </c>
      <c r="E60" s="9" t="s">
        <v>32</v>
      </c>
      <c r="F60" s="9" t="s">
        <v>33</v>
      </c>
      <c r="G60" s="16" t="str">
        <f>C59</f>
        <v>2023 год</v>
      </c>
    </row>
    <row r="61" spans="1:12" x14ac:dyDescent="0.25">
      <c r="A61" s="20" t="s">
        <v>26</v>
      </c>
      <c r="B61" s="20"/>
      <c r="C61" s="10">
        <f>G44</f>
        <v>215.29320999999999</v>
      </c>
      <c r="D61" s="10">
        <f>G45</f>
        <v>0</v>
      </c>
      <c r="E61" s="10">
        <f>G46</f>
        <v>0</v>
      </c>
      <c r="F61" s="10">
        <f>G47</f>
        <v>0</v>
      </c>
      <c r="G61" s="12">
        <f>C61+D61+E61+F61</f>
        <v>215.29320999999999</v>
      </c>
      <c r="H61" s="11"/>
      <c r="I61" s="11"/>
      <c r="J61" s="11"/>
      <c r="K61" s="11"/>
      <c r="L61" s="11"/>
    </row>
    <row r="62" spans="1:12" x14ac:dyDescent="0.25">
      <c r="A62" s="20" t="s">
        <v>27</v>
      </c>
      <c r="B62" s="20"/>
      <c r="C62" s="10">
        <f>C61*0.2</f>
        <v>43.058641999999999</v>
      </c>
      <c r="D62" s="10">
        <f t="shared" ref="D62:F62" si="0">D61*0.2</f>
        <v>0</v>
      </c>
      <c r="E62" s="10">
        <f t="shared" si="0"/>
        <v>0</v>
      </c>
      <c r="F62" s="10">
        <f t="shared" si="0"/>
        <v>0</v>
      </c>
      <c r="G62" s="12">
        <f>C62+D62+E62+F62</f>
        <v>43.058641999999999</v>
      </c>
      <c r="H62" s="11"/>
      <c r="I62" s="11"/>
      <c r="J62" s="11"/>
      <c r="K62" s="11"/>
      <c r="L62" s="11"/>
    </row>
    <row r="64" spans="1:12" ht="18.75" customHeight="1" x14ac:dyDescent="0.25">
      <c r="A64" s="14"/>
      <c r="B64" s="14"/>
      <c r="C64" s="14"/>
      <c r="D64" s="14"/>
      <c r="E64" s="14"/>
      <c r="F64" s="14"/>
      <c r="G64" s="14"/>
    </row>
    <row r="65" spans="1:7" ht="18.75" x14ac:dyDescent="0.25">
      <c r="A65" s="21" t="s">
        <v>61</v>
      </c>
      <c r="B65" s="21"/>
      <c r="C65" s="21"/>
      <c r="D65" s="21"/>
      <c r="E65" s="21"/>
      <c r="F65" s="21"/>
      <c r="G65" s="21"/>
    </row>
    <row r="66" spans="1:7" ht="18.75" x14ac:dyDescent="0.25">
      <c r="A66" s="14"/>
      <c r="B66" s="14"/>
      <c r="C66" s="14"/>
      <c r="D66" s="14"/>
      <c r="E66" s="14"/>
      <c r="F66" s="14"/>
      <c r="G66" s="14"/>
    </row>
    <row r="67" spans="1:7" ht="35.25" customHeight="1" x14ac:dyDescent="0.25">
      <c r="A67" s="6" t="s">
        <v>14</v>
      </c>
      <c r="B67" s="34" t="s">
        <v>15</v>
      </c>
      <c r="C67" s="35"/>
      <c r="D67" s="35"/>
      <c r="E67" s="36"/>
      <c r="F67" s="6" t="s">
        <v>16</v>
      </c>
      <c r="G67" s="6" t="s">
        <v>17</v>
      </c>
    </row>
    <row r="68" spans="1:7" ht="29.25" customHeight="1" x14ac:dyDescent="0.25">
      <c r="A68" s="6">
        <v>1</v>
      </c>
      <c r="B68" s="31" t="s">
        <v>65</v>
      </c>
      <c r="C68" s="32"/>
      <c r="D68" s="32"/>
      <c r="E68" s="33"/>
      <c r="F68" s="34" t="s">
        <v>64</v>
      </c>
      <c r="G68" s="36"/>
    </row>
    <row r="69" spans="1:7" ht="29.25" customHeight="1" x14ac:dyDescent="0.25">
      <c r="A69" s="6">
        <v>2</v>
      </c>
      <c r="B69" s="31" t="s">
        <v>28</v>
      </c>
      <c r="C69" s="32"/>
      <c r="D69" s="32"/>
      <c r="E69" s="33"/>
      <c r="F69" s="34" t="str">
        <f>F68</f>
        <v>1 квартал 2023 года</v>
      </c>
      <c r="G69" s="36"/>
    </row>
    <row r="70" spans="1:7" ht="46.5" customHeight="1" x14ac:dyDescent="0.25">
      <c r="A70" s="6">
        <v>3</v>
      </c>
      <c r="B70" s="31" t="s">
        <v>53</v>
      </c>
      <c r="C70" s="32"/>
      <c r="D70" s="32"/>
      <c r="E70" s="33"/>
      <c r="F70" s="6" t="s">
        <v>18</v>
      </c>
      <c r="G70" s="7">
        <v>15</v>
      </c>
    </row>
    <row r="71" spans="1:7" ht="35.25" customHeight="1" x14ac:dyDescent="0.25">
      <c r="A71" s="6">
        <f>A70+1</f>
        <v>4</v>
      </c>
      <c r="B71" s="31" t="s">
        <v>62</v>
      </c>
      <c r="C71" s="32"/>
      <c r="D71" s="32"/>
      <c r="E71" s="33"/>
      <c r="F71" s="6" t="s">
        <v>38</v>
      </c>
      <c r="G71" s="8">
        <f>SUM(G72:G74)</f>
        <v>214.51235</v>
      </c>
    </row>
    <row r="72" spans="1:7" ht="48.75" customHeight="1" x14ac:dyDescent="0.25">
      <c r="A72" s="6" t="s">
        <v>67</v>
      </c>
      <c r="B72" s="31" t="s">
        <v>66</v>
      </c>
      <c r="C72" s="32"/>
      <c r="D72" s="32"/>
      <c r="E72" s="33"/>
      <c r="F72" s="6" t="s">
        <v>38</v>
      </c>
      <c r="G72" s="8">
        <v>197.43012999999999</v>
      </c>
    </row>
    <row r="73" spans="1:7" ht="36.75" customHeight="1" x14ac:dyDescent="0.25">
      <c r="A73" s="6" t="s">
        <v>68</v>
      </c>
      <c r="B73" s="37" t="s">
        <v>63</v>
      </c>
      <c r="C73" s="38"/>
      <c r="D73" s="38"/>
      <c r="E73" s="39"/>
      <c r="F73" s="6" t="s">
        <v>38</v>
      </c>
      <c r="G73" s="8">
        <v>14.19727</v>
      </c>
    </row>
    <row r="74" spans="1:7" ht="35.25" customHeight="1" x14ac:dyDescent="0.25">
      <c r="A74" s="6" t="s">
        <v>69</v>
      </c>
      <c r="B74" s="37" t="s">
        <v>48</v>
      </c>
      <c r="C74" s="38"/>
      <c r="D74" s="38"/>
      <c r="E74" s="39"/>
      <c r="F74" s="6" t="s">
        <v>38</v>
      </c>
      <c r="G74" s="8">
        <v>2.8849499999999999</v>
      </c>
    </row>
    <row r="75" spans="1:7" ht="18.75" x14ac:dyDescent="0.25">
      <c r="A75" s="14"/>
      <c r="B75" s="14"/>
      <c r="C75" s="14"/>
      <c r="D75" s="14"/>
      <c r="E75" s="14"/>
      <c r="F75" s="14"/>
      <c r="G75" s="14"/>
    </row>
    <row r="76" spans="1:7" ht="18.75" x14ac:dyDescent="0.25">
      <c r="A76" s="14"/>
      <c r="B76" s="14"/>
      <c r="C76" s="14"/>
      <c r="D76" s="14"/>
      <c r="E76" s="14"/>
      <c r="F76" s="14"/>
      <c r="G76" s="14"/>
    </row>
    <row r="77" spans="1:7" ht="18.75" x14ac:dyDescent="0.25">
      <c r="A77" s="14"/>
      <c r="B77" s="14"/>
      <c r="C77" s="14"/>
      <c r="D77" s="14"/>
      <c r="E77" s="14"/>
      <c r="F77" s="14"/>
      <c r="G77" s="14"/>
    </row>
    <row r="78" spans="1:7" ht="18.75" customHeight="1" x14ac:dyDescent="0.3">
      <c r="A78" s="19" t="s">
        <v>58</v>
      </c>
      <c r="B78" s="19"/>
      <c r="C78" s="19"/>
      <c r="D78" s="19"/>
      <c r="E78" s="14"/>
      <c r="G78" s="18" t="s">
        <v>46</v>
      </c>
    </row>
    <row r="79" spans="1:7" ht="31.5" customHeight="1" x14ac:dyDescent="0.25">
      <c r="A79" s="14"/>
      <c r="C79" s="14"/>
      <c r="D79" s="14"/>
      <c r="E79" s="14"/>
      <c r="G79" s="17"/>
    </row>
    <row r="80" spans="1:7" ht="18.75" x14ac:dyDescent="0.25">
      <c r="A80" s="13" t="s">
        <v>40</v>
      </c>
      <c r="C80" s="14"/>
      <c r="D80" s="14"/>
      <c r="E80" s="14"/>
      <c r="G80" s="17" t="s">
        <v>42</v>
      </c>
    </row>
    <row r="81" spans="1:7" ht="18.75" x14ac:dyDescent="0.25">
      <c r="A81" s="14"/>
      <c r="C81" s="14"/>
      <c r="D81" s="14"/>
      <c r="E81" s="14"/>
      <c r="G81" s="17"/>
    </row>
    <row r="82" spans="1:7" ht="23.25" customHeight="1" x14ac:dyDescent="0.25">
      <c r="A82" s="13" t="s">
        <v>41</v>
      </c>
      <c r="C82" s="14"/>
      <c r="D82" s="14"/>
      <c r="E82" s="14"/>
      <c r="G82" s="17" t="s">
        <v>43</v>
      </c>
    </row>
    <row r="83" spans="1:7" ht="18.75" x14ac:dyDescent="0.25">
      <c r="A83" s="14"/>
      <c r="B83" s="14"/>
      <c r="C83" s="14"/>
      <c r="D83" s="14"/>
      <c r="E83" s="14"/>
      <c r="F83" s="14"/>
      <c r="G83" s="14"/>
    </row>
    <row r="84" spans="1:7" ht="18.75" x14ac:dyDescent="0.25">
      <c r="A84" s="14"/>
      <c r="B84" s="14"/>
      <c r="C84" s="14"/>
      <c r="D84" s="14"/>
      <c r="E84" s="14"/>
      <c r="F84" s="14"/>
      <c r="G84" s="14"/>
    </row>
  </sheetData>
  <mergeCells count="67">
    <mergeCell ref="B71:E71"/>
    <mergeCell ref="B72:E72"/>
    <mergeCell ref="B73:E73"/>
    <mergeCell ref="B74:E74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39:G39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37:G37"/>
    <mergeCell ref="B34:E34"/>
    <mergeCell ref="B35:E35"/>
    <mergeCell ref="A50:B50"/>
    <mergeCell ref="A49:B49"/>
    <mergeCell ref="A6:G6"/>
    <mergeCell ref="A7:G7"/>
    <mergeCell ref="A9:G9"/>
    <mergeCell ref="A12:G12"/>
    <mergeCell ref="A14:G14"/>
    <mergeCell ref="A10:G10"/>
    <mergeCell ref="A43:B43"/>
    <mergeCell ref="C45:F45"/>
    <mergeCell ref="C44:F44"/>
    <mergeCell ref="C43:F43"/>
    <mergeCell ref="A44:B44"/>
    <mergeCell ref="C50:F50"/>
    <mergeCell ref="C49:F49"/>
    <mergeCell ref="A48:B48"/>
    <mergeCell ref="A47:B47"/>
    <mergeCell ref="A46:B46"/>
    <mergeCell ref="A45:B45"/>
    <mergeCell ref="A41:G41"/>
    <mergeCell ref="C48:F48"/>
    <mergeCell ref="C47:F47"/>
    <mergeCell ref="C46:F46"/>
    <mergeCell ref="A78:D78"/>
    <mergeCell ref="A61:B61"/>
    <mergeCell ref="A62:B62"/>
    <mergeCell ref="A53:G53"/>
    <mergeCell ref="C59:F59"/>
    <mergeCell ref="A57:G57"/>
    <mergeCell ref="A55:D55"/>
    <mergeCell ref="A59:B60"/>
    <mergeCell ref="A65:G65"/>
    <mergeCell ref="B67:E67"/>
    <mergeCell ref="B68:E68"/>
    <mergeCell ref="F68:G68"/>
    <mergeCell ref="B69:E69"/>
    <mergeCell ref="F69:G69"/>
    <mergeCell ref="B70:E70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4" fitToHeight="2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2023-04-19T07:09:25Z</cp:lastPrinted>
  <dcterms:created xsi:type="dcterms:W3CDTF">2021-08-10T12:43:13Z</dcterms:created>
  <dcterms:modified xsi:type="dcterms:W3CDTF">2023-05-12T13:48:51Z</dcterms:modified>
</cp:coreProperties>
</file>